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22\Закупки 2022\"/>
    </mc:Choice>
  </mc:AlternateContent>
  <bookViews>
    <workbookView xWindow="0" yWindow="0" windowWidth="28650" windowHeight="11700" activeTab="3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1'!$A$9:$U$9</definedName>
    <definedName name="_xlnm.Print_Titles" localSheetId="0">'Приложение 1'!$5:$9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7" l="1"/>
  <c r="E9" i="13"/>
  <c r="D9" i="13"/>
  <c r="AG10" i="17"/>
  <c r="P10" i="17"/>
  <c r="P11" i="17" s="1"/>
  <c r="R10" i="17"/>
  <c r="Q10" i="17"/>
  <c r="N11" i="17"/>
  <c r="M11" i="17"/>
  <c r="L11" i="17"/>
  <c r="K11" i="17"/>
  <c r="H11" i="17"/>
  <c r="O10" i="17"/>
  <c r="D11" i="17"/>
  <c r="O10" i="18"/>
  <c r="E10" i="18"/>
  <c r="AA10" i="17" l="1"/>
  <c r="O11" i="17"/>
  <c r="E9" i="12"/>
  <c r="W10" i="17" l="1"/>
  <c r="X10" i="17"/>
  <c r="Y10" i="17"/>
  <c r="Z10" i="17"/>
  <c r="AB10" i="17"/>
  <c r="AC10" i="17"/>
  <c r="AD10" i="17"/>
  <c r="AE10" i="17"/>
  <c r="AF10" i="17"/>
  <c r="AH10" i="17"/>
  <c r="AI10" i="17"/>
  <c r="C11" i="17"/>
  <c r="E11" i="17"/>
  <c r="F11" i="17"/>
  <c r="G11" i="17"/>
  <c r="I11" i="17"/>
  <c r="J11" i="17"/>
  <c r="Q11" i="17"/>
  <c r="R11" i="17"/>
  <c r="S11" i="17"/>
  <c r="T11" i="17"/>
  <c r="U11" i="17"/>
  <c r="G9" i="13" l="1"/>
  <c r="G9" i="12" l="1"/>
</calcChain>
</file>

<file path=xl/sharedStrings.xml><?xml version="1.0" encoding="utf-8"?>
<sst xmlns="http://schemas.openxmlformats.org/spreadsheetml/2006/main" count="154" uniqueCount="102">
  <si>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</si>
  <si>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</si>
  <si>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</si>
  <si>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</si>
  <si>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</si>
  <si>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</si>
  <si>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</si>
  <si>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</si>
  <si>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</si>
  <si>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</si>
  <si>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</si>
  <si>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</si>
  <si>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</si>
  <si>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</si>
  <si>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</si>
  <si>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</si>
  <si>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</si>
  <si>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</si>
  <si>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</si>
  <si>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Электронный аукцион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</si>
  <si>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</si>
  <si>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</si>
  <si>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</si>
  <si>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ПРИЛОЖЕНИЕ 3</t>
  </si>
  <si>
    <t>ПРИЛОЖЕНИЕ 2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</si>
  <si>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</si>
  <si>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</si>
  <si>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</si>
  <si>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</si>
  <si>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</si>
  <si>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</si>
  <si>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</si>
  <si>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</si>
  <si>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</si>
  <si>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</si>
  <si>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</si>
  <si>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</si>
  <si>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</si>
  <si>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</si>
  <si>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</si>
  <si>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</si>
  <si>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</si>
  <si>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</si>
  <si>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</si>
  <si>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</si>
  <si>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</si>
  <si>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</si>
  <si>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</si>
  <si>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</si>
  <si>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</si>
  <si>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</si>
  <si>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</si>
  <si>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</si>
  <si>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</si>
  <si>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</si>
  <si>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</si>
  <si>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</si>
  <si>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</si>
  <si>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</si>
  <si>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</si>
  <si>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</si>
  <si>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</si>
  <si>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</si>
  <si>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</si>
  <si>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</si>
  <si>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</si>
  <si>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</si>
  <si>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</si>
  <si>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</si>
  <si>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</si>
  <si>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</si>
  <si>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</si>
  <si>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</si>
  <si>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</si>
  <si>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</si>
  <si>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</si>
  <si>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</si>
  <si>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</si>
  <si>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</si>
  <si>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</si>
  <si>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</si>
  <si>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</si>
  <si>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</si>
  <si>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</si>
  <si>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</si>
  <si>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t>Причина неосуществления закупки по состоянию на 01.хх.2022</t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</si>
  <si>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</t>
    </r>
    <r>
      <rPr>
        <b/>
        <sz val="9"/>
        <color indexed="10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</si>
  <si>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сезонная специфика или технологическая последовательность (этапность) работ/услуг</t>
  </si>
  <si>
    <t>проблемы с подготовкой документации для начала процедур закупок</t>
  </si>
  <si>
    <t>дополнительное выделение ассигнований (в приложении 2 указывается дата)</t>
  </si>
  <si>
    <t>средства на этапе перераспределения, снятия</t>
  </si>
  <si>
    <t>16=ст15/ст2
*100</t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</si>
  <si>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13, 15.</t>
    </r>
  </si>
  <si>
    <t>Приобретение ГСМ, канцтоваров, страхование автомобилей, Окраска и замена дорожных знаков и поврежденных элементов, востановление разметки дорог, озеленение, содержание кладбищ (обработка от клещей, уборка мусора, растительности), тех.обслуживание элек..линий, техобслуживание газа, косметитечкий ремонт в здании ДК, проектно-сметная документация по дорогам</t>
  </si>
  <si>
    <t>01.10.2022</t>
  </si>
  <si>
    <t>05.12.2022</t>
  </si>
  <si>
    <t>Наименование муниципального образования Администрация Верхняковского сельского поселения</t>
  </si>
  <si>
    <t>Администрация Верхняковского сельского поселения</t>
  </si>
  <si>
    <t>(по состоянию на 01.12.2022)</t>
  </si>
  <si>
    <t>Информация о причинах неосуществления закупок конкурентными способами по состоянию на 01.12.2022</t>
  </si>
  <si>
    <t>Информация о причинах неосуществления закупок у единственного поставщика по состоянию на 01.12.2022</t>
  </si>
  <si>
    <r>
      <t>Сводная информация Администрации Верхняковского сельского поселения</t>
    </r>
    <r>
      <rPr>
        <b/>
        <sz val="14"/>
        <color indexed="10"/>
        <rFont val="Times New Roman"/>
        <family val="1"/>
        <charset val="204"/>
      </rPr>
      <t xml:space="preserve">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01.12.2022 г.
</t>
    </r>
    <r>
      <rPr>
        <b/>
        <sz val="10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</si>
</sst>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19]mmmm\ yyyy;@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65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wrapText="1"/>
    </xf>
    <xf numFmtId="166" fontId="29" fillId="0" borderId="0" xfId="0" applyNumberFormat="1" applyFont="1" applyAlignment="1">
      <alignment wrapText="1"/>
    </xf>
    <xf numFmtId="2" fontId="29" fillId="0" borderId="0" xfId="0" applyNumberFormat="1" applyFont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2" fontId="30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5" fillId="3" borderId="4" xfId="0" applyNumberFormat="1" applyFont="1" applyFill="1" applyBorder="1" applyAlignment="1">
      <alignment horizontal="center" vertical="center" wrapText="1"/>
    </xf>
    <xf numFmtId="164" fontId="46" fillId="4" borderId="1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0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/>
    </xf>
    <xf numFmtId="2" fontId="32" fillId="0" borderId="0" xfId="0" applyNumberFormat="1" applyFont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0" fillId="0" borderId="15" xfId="0" applyBorder="1"/>
    <xf numFmtId="0" fontId="58" fillId="0" borderId="15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6" fillId="11" borderId="50" xfId="0" applyFont="1" applyFill="1" applyBorder="1"/>
    <xf numFmtId="164" fontId="50" fillId="13" borderId="3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8" fillId="13" borderId="3" xfId="0" applyNumberFormat="1" applyFont="1" applyFill="1" applyBorder="1" applyAlignment="1">
      <alignment horizontal="center" vertical="center"/>
    </xf>
    <xf numFmtId="164" fontId="18" fillId="13" borderId="18" xfId="0" applyNumberFormat="1" applyFont="1" applyFill="1" applyBorder="1" applyAlignment="1">
      <alignment horizontal="center" vertical="center"/>
    </xf>
    <xf numFmtId="164" fontId="17" fillId="3" borderId="54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0" fontId="66" fillId="0" borderId="44" xfId="0" applyFont="1" applyBorder="1" applyAlignment="1">
      <alignment vertical="center" wrapText="1"/>
    </xf>
    <xf numFmtId="0" fontId="66" fillId="0" borderId="64" xfId="0" applyFont="1" applyBorder="1" applyAlignment="1">
      <alignment vertical="center" wrapText="1"/>
    </xf>
    <xf numFmtId="164" fontId="64" fillId="12" borderId="68" xfId="0" applyNumberFormat="1" applyFont="1" applyFill="1" applyBorder="1" applyAlignment="1">
      <alignment horizontal="right" vertical="top" wrapText="1"/>
    </xf>
    <xf numFmtId="164" fontId="64" fillId="0" borderId="68" xfId="0" applyNumberFormat="1" applyFont="1" applyFill="1" applyBorder="1" applyAlignment="1">
      <alignment horizontal="right" vertical="top" wrapText="1"/>
    </xf>
    <xf numFmtId="164" fontId="62" fillId="0" borderId="68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Border="1" applyAlignment="1">
      <alignment horizontal="right" vertical="top" wrapText="1"/>
    </xf>
    <xf numFmtId="164" fontId="64" fillId="12" borderId="67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Fill="1" applyBorder="1" applyAlignment="1">
      <alignment horizontal="right" vertical="top" wrapText="1"/>
    </xf>
    <xf numFmtId="164" fontId="62" fillId="7" borderId="70" xfId="0" applyNumberFormat="1" applyFont="1" applyFill="1" applyBorder="1" applyAlignment="1">
      <alignment horizontal="right" vertical="top" wrapText="1"/>
    </xf>
    <xf numFmtId="0" fontId="66" fillId="0" borderId="71" xfId="0" applyFont="1" applyBorder="1" applyAlignment="1">
      <alignment vertical="center" wrapText="1"/>
    </xf>
    <xf numFmtId="164" fontId="62" fillId="11" borderId="67" xfId="0" applyNumberFormat="1" applyFont="1" applyFill="1" applyBorder="1" applyAlignment="1">
      <alignment horizontal="right" vertical="top" wrapText="1"/>
    </xf>
    <xf numFmtId="0" fontId="58" fillId="0" borderId="77" xfId="0" applyFont="1" applyBorder="1" applyAlignment="1">
      <alignment horizontal="center" vertical="center" wrapText="1"/>
    </xf>
    <xf numFmtId="0" fontId="58" fillId="0" borderId="78" xfId="0" applyFont="1" applyBorder="1" applyAlignment="1">
      <alignment horizontal="center" vertical="center" wrapText="1"/>
    </xf>
    <xf numFmtId="0" fontId="58" fillId="0" borderId="79" xfId="0" applyFont="1" applyBorder="1" applyAlignment="1">
      <alignment horizontal="center" vertical="center" wrapText="1"/>
    </xf>
    <xf numFmtId="0" fontId="58" fillId="0" borderId="43" xfId="0" applyFont="1" applyBorder="1" applyAlignment="1">
      <alignment horizontal="center" vertical="center" wrapText="1"/>
    </xf>
    <xf numFmtId="164" fontId="63" fillId="14" borderId="14" xfId="0" applyNumberFormat="1" applyFont="1" applyFill="1" applyBorder="1" applyAlignment="1">
      <alignment horizontal="right" vertical="top" wrapText="1"/>
    </xf>
    <xf numFmtId="0" fontId="66" fillId="0" borderId="26" xfId="0" applyFont="1" applyBorder="1" applyAlignment="1">
      <alignment horizontal="center" vertical="top" wrapText="1"/>
    </xf>
    <xf numFmtId="0" fontId="65" fillId="0" borderId="14" xfId="0" applyFont="1" applyBorder="1" applyAlignment="1">
      <alignment horizontal="left" vertical="top" wrapText="1"/>
    </xf>
    <xf numFmtId="0" fontId="67" fillId="0" borderId="81" xfId="0" applyFont="1" applyBorder="1" applyAlignment="1">
      <alignment horizontal="center" vertical="center" wrapText="1"/>
    </xf>
    <xf numFmtId="0" fontId="67" fillId="0" borderId="82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83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6" borderId="3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21" fillId="0" borderId="39" xfId="0" applyNumberFormat="1" applyFont="1" applyBorder="1" applyAlignment="1">
      <alignment horizontal="center" vertical="center" wrapText="1"/>
    </xf>
    <xf numFmtId="164" fontId="21" fillId="0" borderId="37" xfId="0" applyNumberFormat="1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164" fontId="21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2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48" fillId="13" borderId="14" xfId="0" applyFont="1" applyFill="1" applyBorder="1" applyAlignment="1">
      <alignment horizontal="center" vertical="center" wrapText="1"/>
    </xf>
    <xf numFmtId="0" fontId="47" fillId="13" borderId="14" xfId="0" applyFont="1" applyFill="1" applyBorder="1" applyAlignment="1">
      <alignment horizontal="center" vertical="center" wrapText="1"/>
    </xf>
    <xf numFmtId="0" fontId="47" fillId="13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7" fillId="3" borderId="22" xfId="0" applyNumberFormat="1" applyFont="1" applyFill="1" applyBorder="1" applyAlignment="1">
      <alignment horizontal="center" vertical="center" wrapText="1"/>
    </xf>
    <xf numFmtId="164" fontId="27" fillId="3" borderId="14" xfId="0" applyNumberFormat="1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2" fontId="33" fillId="13" borderId="14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4" fillId="13" borderId="2" xfId="0" applyNumberFormat="1" applyFont="1" applyFill="1" applyBorder="1" applyAlignment="1">
      <alignment horizontal="center" vertical="center" wrapText="1"/>
    </xf>
    <xf numFmtId="2" fontId="34" fillId="13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40" xfId="0" applyFont="1" applyBorder="1" applyAlignment="1">
      <alignment horizontal="center" vertical="center" wrapText="1"/>
    </xf>
    <xf numFmtId="0" fontId="75" fillId="0" borderId="62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center" wrapText="1"/>
    </xf>
    <xf numFmtId="0" fontId="75" fillId="0" borderId="41" xfId="0" applyFont="1" applyBorder="1" applyAlignment="1">
      <alignment horizontal="center" vertical="center" wrapText="1"/>
    </xf>
    <xf numFmtId="0" fontId="75" fillId="0" borderId="73" xfId="0" applyFont="1" applyBorder="1" applyAlignment="1">
      <alignment horizontal="center" vertical="center" wrapText="1"/>
    </xf>
    <xf numFmtId="0" fontId="75" fillId="0" borderId="72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66" xfId="0" applyFont="1" applyBorder="1" applyAlignment="1">
      <alignment horizontal="center" vertical="center" wrapText="1"/>
    </xf>
    <xf numFmtId="0" fontId="58" fillId="0" borderId="76" xfId="0" applyFont="1" applyBorder="1" applyAlignment="1">
      <alignment horizontal="center" vertical="center" wrapText="1"/>
    </xf>
    <xf numFmtId="0" fontId="58" fillId="0" borderId="75" xfId="0" applyFont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70" fillId="12" borderId="24" xfId="0" applyFont="1" applyFill="1" applyBorder="1" applyAlignment="1">
      <alignment horizontal="center" vertical="center" wrapText="1"/>
    </xf>
    <xf numFmtId="0" fontId="70" fillId="12" borderId="0" xfId="0" applyFont="1" applyFill="1" applyBorder="1" applyAlignment="1">
      <alignment horizontal="center" vertical="center" wrapText="1"/>
    </xf>
    <xf numFmtId="0" fontId="70" fillId="12" borderId="13" xfId="0" applyFont="1" applyFill="1" applyBorder="1" applyAlignment="1">
      <alignment horizontal="center" vertical="center" wrapText="1"/>
    </xf>
    <xf numFmtId="0" fontId="69" fillId="11" borderId="24" xfId="0" applyFont="1" applyFill="1" applyBorder="1" applyAlignment="1">
      <alignment horizontal="center" vertical="center" wrapText="1"/>
    </xf>
    <xf numFmtId="0" fontId="69" fillId="11" borderId="13" xfId="0" applyFont="1" applyFill="1" applyBorder="1" applyAlignment="1">
      <alignment horizontal="center" vertical="center" wrapText="1"/>
    </xf>
    <xf numFmtId="0" fontId="69" fillId="7" borderId="0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6" fillId="0" borderId="25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80" xfId="0" applyFont="1" applyBorder="1" applyAlignment="1">
      <alignment horizontal="center" vertical="center" wrapText="1"/>
    </xf>
    <xf numFmtId="0" fontId="66" fillId="14" borderId="2" xfId="0" applyFont="1" applyFill="1" applyBorder="1" applyAlignment="1">
      <alignment horizontal="center" vertical="center" wrapText="1"/>
    </xf>
    <xf numFmtId="0" fontId="66" fillId="14" borderId="27" xfId="0" applyFont="1" applyFill="1" applyBorder="1" applyAlignment="1">
      <alignment horizontal="center" vertical="center" wrapText="1"/>
    </xf>
    <xf numFmtId="0" fontId="66" fillId="14" borderId="80" xfId="0" applyFont="1" applyFill="1" applyBorder="1" applyAlignment="1">
      <alignment horizontal="center" vertical="center" wrapText="1"/>
    </xf>
    <xf numFmtId="0" fontId="66" fillId="0" borderId="71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8" fillId="0" borderId="74" xfId="0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1359"/>
  <sheetViews>
    <sheetView topLeftCell="A31" zoomScale="75" zoomScaleNormal="75" workbookViewId="0">
      <selection activeCell="A3" sqref="A3:T3"/>
    </sheetView>
  </sheetViews>
  <sheetFormatPr defaultRowHeight="12" x14ac:dyDescent="0.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21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5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 x14ac:dyDescent="0.35">
      <c r="S1" s="110"/>
      <c r="T1" s="110"/>
      <c r="U1" s="110"/>
      <c r="AI1" s="66" t="s">
        <v>50</v>
      </c>
    </row>
    <row r="2" spans="1:35" ht="42" customHeight="1" x14ac:dyDescent="0.2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5" ht="35.25" customHeight="1" thickBot="1" x14ac:dyDescent="0.25">
      <c r="A3" s="112" t="s">
        <v>98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5"/>
      <c r="V3" s="65" t="s">
        <v>49</v>
      </c>
    </row>
    <row r="4" spans="1:35" ht="35.25" customHeight="1" thickBot="1" x14ac:dyDescent="0.25">
      <c r="A4" s="132" t="s">
        <v>0</v>
      </c>
      <c r="B4" s="129" t="s">
        <v>4</v>
      </c>
      <c r="C4" s="141" t="s">
        <v>83</v>
      </c>
      <c r="D4" s="142"/>
      <c r="E4" s="142"/>
      <c r="F4" s="143"/>
      <c r="G4" s="135" t="s">
        <v>14</v>
      </c>
      <c r="H4" s="136"/>
      <c r="I4" s="136"/>
      <c r="J4" s="136"/>
      <c r="K4" s="139" t="s">
        <v>5</v>
      </c>
      <c r="L4" s="139"/>
      <c r="M4" s="139"/>
      <c r="N4" s="140"/>
      <c r="O4" s="141" t="s">
        <v>1</v>
      </c>
      <c r="P4" s="142"/>
      <c r="Q4" s="142"/>
      <c r="R4" s="142"/>
      <c r="S4" s="142"/>
      <c r="T4" s="142"/>
      <c r="U4" s="143"/>
      <c r="V4" s="181" t="s">
        <v>86</v>
      </c>
      <c r="W4" s="184" t="s">
        <v>48</v>
      </c>
      <c r="X4" s="185"/>
      <c r="Y4" s="185"/>
      <c r="Z4" s="185"/>
      <c r="AA4" s="185"/>
      <c r="AB4" s="185"/>
      <c r="AC4" s="185"/>
      <c r="AD4" s="185"/>
      <c r="AE4" s="185"/>
      <c r="AF4" s="188" t="s">
        <v>47</v>
      </c>
      <c r="AG4" s="188"/>
      <c r="AH4" s="188"/>
      <c r="AI4" s="189"/>
    </row>
    <row r="5" spans="1:35" ht="40.5" customHeight="1" thickBot="1" x14ac:dyDescent="0.25">
      <c r="A5" s="133"/>
      <c r="B5" s="130"/>
      <c r="C5" s="144"/>
      <c r="D5" s="145"/>
      <c r="E5" s="145"/>
      <c r="F5" s="146"/>
      <c r="G5" s="137"/>
      <c r="H5" s="138"/>
      <c r="I5" s="138"/>
      <c r="J5" s="138"/>
      <c r="K5" s="147" t="s">
        <v>10</v>
      </c>
      <c r="L5" s="148"/>
      <c r="M5" s="148"/>
      <c r="N5" s="149"/>
      <c r="O5" s="144"/>
      <c r="P5" s="145"/>
      <c r="Q5" s="145"/>
      <c r="R5" s="145"/>
      <c r="S5" s="145"/>
      <c r="T5" s="145"/>
      <c r="U5" s="146"/>
      <c r="V5" s="182"/>
      <c r="W5" s="186"/>
      <c r="X5" s="187"/>
      <c r="Y5" s="187"/>
      <c r="Z5" s="187"/>
      <c r="AA5" s="187"/>
      <c r="AB5" s="187"/>
      <c r="AC5" s="187"/>
      <c r="AD5" s="187"/>
      <c r="AE5" s="187"/>
      <c r="AF5" s="190"/>
      <c r="AG5" s="190"/>
      <c r="AH5" s="190"/>
      <c r="AI5" s="191"/>
    </row>
    <row r="6" spans="1:35" ht="19.5" customHeight="1" x14ac:dyDescent="0.2">
      <c r="A6" s="133"/>
      <c r="B6" s="130"/>
      <c r="C6" s="153" t="s">
        <v>6</v>
      </c>
      <c r="D6" s="159" t="s">
        <v>5</v>
      </c>
      <c r="E6" s="160"/>
      <c r="F6" s="161"/>
      <c r="G6" s="114" t="s">
        <v>6</v>
      </c>
      <c r="H6" s="159" t="s">
        <v>5</v>
      </c>
      <c r="I6" s="160"/>
      <c r="J6" s="161"/>
      <c r="K6" s="158" t="s">
        <v>6</v>
      </c>
      <c r="L6" s="125" t="s">
        <v>5</v>
      </c>
      <c r="M6" s="126"/>
      <c r="N6" s="127"/>
      <c r="O6" s="117" t="s">
        <v>6</v>
      </c>
      <c r="P6" s="120" t="s">
        <v>5</v>
      </c>
      <c r="Q6" s="121"/>
      <c r="R6" s="121"/>
      <c r="S6" s="121"/>
      <c r="T6" s="121"/>
      <c r="U6" s="122"/>
      <c r="V6" s="182"/>
      <c r="W6" s="186"/>
      <c r="X6" s="187"/>
      <c r="Y6" s="187"/>
      <c r="Z6" s="187"/>
      <c r="AA6" s="187"/>
      <c r="AB6" s="187"/>
      <c r="AC6" s="187"/>
      <c r="AD6" s="187"/>
      <c r="AE6" s="187"/>
      <c r="AF6" s="190"/>
      <c r="AG6" s="190"/>
      <c r="AH6" s="190"/>
      <c r="AI6" s="191"/>
    </row>
    <row r="7" spans="1:35" ht="19.5" customHeight="1" x14ac:dyDescent="0.2">
      <c r="A7" s="133"/>
      <c r="B7" s="130"/>
      <c r="C7" s="154"/>
      <c r="D7" s="162"/>
      <c r="E7" s="163"/>
      <c r="F7" s="164"/>
      <c r="G7" s="115"/>
      <c r="H7" s="162"/>
      <c r="I7" s="163"/>
      <c r="J7" s="164"/>
      <c r="K7" s="158"/>
      <c r="L7" s="125"/>
      <c r="M7" s="128"/>
      <c r="N7" s="127"/>
      <c r="O7" s="118"/>
      <c r="P7" s="174" t="s">
        <v>5</v>
      </c>
      <c r="Q7" s="175"/>
      <c r="R7" s="176"/>
      <c r="S7" s="123" t="s">
        <v>46</v>
      </c>
      <c r="T7" s="123" t="s">
        <v>9</v>
      </c>
      <c r="U7" s="169" t="s">
        <v>45</v>
      </c>
      <c r="V7" s="182"/>
      <c r="W7" s="186"/>
      <c r="X7" s="187"/>
      <c r="Y7" s="187"/>
      <c r="Z7" s="187"/>
      <c r="AA7" s="187"/>
      <c r="AB7" s="187"/>
      <c r="AC7" s="187"/>
      <c r="AD7" s="187"/>
      <c r="AE7" s="187"/>
      <c r="AF7" s="190"/>
      <c r="AG7" s="190"/>
      <c r="AH7" s="190"/>
      <c r="AI7" s="191"/>
    </row>
    <row r="8" spans="1:35" ht="142.5" customHeight="1" thickBot="1" x14ac:dyDescent="0.25">
      <c r="A8" s="134"/>
      <c r="B8" s="131"/>
      <c r="C8" s="155"/>
      <c r="D8" s="63" t="s">
        <v>44</v>
      </c>
      <c r="E8" s="63" t="s">
        <v>43</v>
      </c>
      <c r="F8" s="64" t="s">
        <v>42</v>
      </c>
      <c r="G8" s="116"/>
      <c r="H8" s="63" t="s">
        <v>44</v>
      </c>
      <c r="I8" s="63" t="s">
        <v>43</v>
      </c>
      <c r="J8" s="62" t="s">
        <v>42</v>
      </c>
      <c r="K8" s="158"/>
      <c r="L8" s="61" t="s">
        <v>44</v>
      </c>
      <c r="M8" s="61" t="s">
        <v>43</v>
      </c>
      <c r="N8" s="60" t="s">
        <v>42</v>
      </c>
      <c r="O8" s="119"/>
      <c r="P8" s="59" t="s">
        <v>44</v>
      </c>
      <c r="Q8" s="58" t="s">
        <v>43</v>
      </c>
      <c r="R8" s="58" t="s">
        <v>42</v>
      </c>
      <c r="S8" s="124"/>
      <c r="T8" s="124"/>
      <c r="U8" s="170"/>
      <c r="V8" s="183"/>
      <c r="W8" s="81" t="s">
        <v>11</v>
      </c>
      <c r="X8" s="16" t="s">
        <v>41</v>
      </c>
      <c r="Y8" s="16" t="s">
        <v>40</v>
      </c>
      <c r="Z8" s="16" t="s">
        <v>39</v>
      </c>
      <c r="AA8" s="16" t="s">
        <v>12</v>
      </c>
      <c r="AB8" s="16" t="s">
        <v>38</v>
      </c>
      <c r="AC8" s="16" t="s">
        <v>51</v>
      </c>
      <c r="AD8" s="16" t="s">
        <v>36</v>
      </c>
      <c r="AE8" s="16" t="s">
        <v>35</v>
      </c>
      <c r="AF8" s="57" t="s">
        <v>6</v>
      </c>
      <c r="AG8" s="57" t="s">
        <v>37</v>
      </c>
      <c r="AH8" s="57" t="s">
        <v>36</v>
      </c>
      <c r="AI8" s="77" t="s">
        <v>35</v>
      </c>
    </row>
    <row r="9" spans="1:35" ht="140.25" customHeight="1" thickBot="1" x14ac:dyDescent="0.25">
      <c r="A9" s="7">
        <v>1</v>
      </c>
      <c r="B9" s="7">
        <v>2</v>
      </c>
      <c r="C9" s="12" t="s">
        <v>34</v>
      </c>
      <c r="D9" s="13">
        <v>4</v>
      </c>
      <c r="E9" s="13">
        <v>5</v>
      </c>
      <c r="F9" s="13">
        <v>6</v>
      </c>
      <c r="G9" s="12" t="s">
        <v>33</v>
      </c>
      <c r="H9" s="13">
        <v>8</v>
      </c>
      <c r="I9" s="13">
        <v>9</v>
      </c>
      <c r="J9" s="56">
        <v>10</v>
      </c>
      <c r="K9" s="14" t="s">
        <v>32</v>
      </c>
      <c r="L9" s="14">
        <v>12</v>
      </c>
      <c r="M9" s="14">
        <v>13</v>
      </c>
      <c r="N9" s="14">
        <v>14</v>
      </c>
      <c r="O9" s="55" t="s">
        <v>31</v>
      </c>
      <c r="P9" s="54" t="s">
        <v>55</v>
      </c>
      <c r="Q9" s="53" t="s">
        <v>54</v>
      </c>
      <c r="R9" s="53" t="s">
        <v>56</v>
      </c>
      <c r="S9" s="52">
        <v>19</v>
      </c>
      <c r="T9" s="52" t="s">
        <v>59</v>
      </c>
      <c r="U9" s="51" t="s">
        <v>60</v>
      </c>
      <c r="V9" s="82">
        <v>22</v>
      </c>
      <c r="W9" s="179" t="s">
        <v>13</v>
      </c>
      <c r="X9" s="180"/>
      <c r="Y9" s="180"/>
      <c r="Z9" s="180"/>
      <c r="AA9" s="180"/>
      <c r="AB9" s="180"/>
      <c r="AC9" s="180"/>
      <c r="AD9" s="180"/>
      <c r="AE9" s="180"/>
      <c r="AF9" s="171" t="s">
        <v>30</v>
      </c>
      <c r="AG9" s="172"/>
      <c r="AH9" s="172"/>
      <c r="AI9" s="173"/>
    </row>
    <row r="10" spans="1:35" ht="354.75" customHeight="1" thickBot="1" x14ac:dyDescent="0.25">
      <c r="A10" s="10">
        <v>1</v>
      </c>
      <c r="B10" s="11" t="s">
        <v>96</v>
      </c>
      <c r="C10" s="9">
        <v>8862.2999999999993</v>
      </c>
      <c r="D10" s="8">
        <v>8862.1</v>
      </c>
      <c r="E10" s="8">
        <v>0.2</v>
      </c>
      <c r="F10" s="50">
        <v>0</v>
      </c>
      <c r="G10" s="9">
        <v>7810.5</v>
      </c>
      <c r="H10" s="8">
        <v>7810.3</v>
      </c>
      <c r="I10" s="49">
        <v>0.2</v>
      </c>
      <c r="J10" s="48">
        <v>0</v>
      </c>
      <c r="K10" s="35">
        <v>7810.5</v>
      </c>
      <c r="L10" s="15">
        <v>7810.3</v>
      </c>
      <c r="M10" s="47">
        <v>0.2</v>
      </c>
      <c r="N10" s="46">
        <v>0</v>
      </c>
      <c r="O10" s="45">
        <f>C10-G10</f>
        <v>1051.7999999999993</v>
      </c>
      <c r="P10" s="44">
        <f>D10-H10</f>
        <v>1051.8000000000002</v>
      </c>
      <c r="Q10" s="44">
        <f>E10-I10</f>
        <v>0</v>
      </c>
      <c r="R10" s="44">
        <f>F10-J10</f>
        <v>0</v>
      </c>
      <c r="S10" s="43"/>
      <c r="T10" s="43">
        <f>C10-K10</f>
        <v>1051.7999999999993</v>
      </c>
      <c r="U10" s="84">
        <v>0</v>
      </c>
      <c r="V10" s="83" t="s">
        <v>52</v>
      </c>
      <c r="W10" s="78">
        <f>C10-D10-E10-F10</f>
        <v>-1.0914047443577601E-12</v>
      </c>
      <c r="X10" s="78">
        <f>G10-H10-I10-J10</f>
        <v>-1.819100425848319E-13</v>
      </c>
      <c r="Y10" s="78">
        <f>K10-L10-M10-N10</f>
        <v>-1.819100425848319E-13</v>
      </c>
      <c r="Z10" s="78">
        <f>O10-P10-Q10-R10</f>
        <v>-9.0949470177292824E-13</v>
      </c>
      <c r="AA10" s="78">
        <f>O10-S10-T10-U10</f>
        <v>0</v>
      </c>
      <c r="AB10" s="78">
        <f>C10-G10-O10</f>
        <v>0</v>
      </c>
      <c r="AC10" s="78">
        <f>D10-H10-P10</f>
        <v>0</v>
      </c>
      <c r="AD10" s="78">
        <f>E10-I10-Q10</f>
        <v>0</v>
      </c>
      <c r="AE10" s="78">
        <f>F10-J10-R10</f>
        <v>0</v>
      </c>
      <c r="AF10" s="79">
        <f>G10-K10</f>
        <v>0</v>
      </c>
      <c r="AG10" s="79">
        <f>H10-L10</f>
        <v>0</v>
      </c>
      <c r="AH10" s="79">
        <f>I10-M10</f>
        <v>0</v>
      </c>
      <c r="AI10" s="80">
        <f>J10-N10</f>
        <v>0</v>
      </c>
    </row>
    <row r="11" spans="1:35" ht="18.75" customHeight="1" thickBot="1" x14ac:dyDescent="0.25">
      <c r="A11" s="165" t="s">
        <v>2</v>
      </c>
      <c r="B11" s="166"/>
      <c r="C11" s="39">
        <f>SUM(C10:C10)</f>
        <v>8862.2999999999993</v>
      </c>
      <c r="D11" s="42">
        <f>D10</f>
        <v>8862.1</v>
      </c>
      <c r="E11" s="42">
        <f>SUM(E10:E10)</f>
        <v>0.2</v>
      </c>
      <c r="F11" s="42">
        <f>SUM(F10:F10)</f>
        <v>0</v>
      </c>
      <c r="G11" s="39">
        <f>SUM(G10:G10)</f>
        <v>7810.5</v>
      </c>
      <c r="H11" s="42">
        <f>H10</f>
        <v>7810.3</v>
      </c>
      <c r="I11" s="42">
        <f>SUM(I10:I10)</f>
        <v>0.2</v>
      </c>
      <c r="J11" s="41">
        <f>SUM(J10:J10)</f>
        <v>0</v>
      </c>
      <c r="K11" s="40">
        <f t="shared" ref="K11:P11" si="0">K10</f>
        <v>7810.5</v>
      </c>
      <c r="L11" s="40">
        <f t="shared" si="0"/>
        <v>7810.3</v>
      </c>
      <c r="M11" s="40">
        <f t="shared" si="0"/>
        <v>0.2</v>
      </c>
      <c r="N11" s="40">
        <f t="shared" si="0"/>
        <v>0</v>
      </c>
      <c r="O11" s="39">
        <f t="shared" si="0"/>
        <v>1051.7999999999993</v>
      </c>
      <c r="P11" s="38">
        <f t="shared" si="0"/>
        <v>1051.8000000000002</v>
      </c>
      <c r="Q11" s="38">
        <f>SUM(Q10:Q10)</f>
        <v>0</v>
      </c>
      <c r="R11" s="38">
        <f>SUM(R10:R10)</f>
        <v>0</v>
      </c>
      <c r="S11" s="37">
        <f>SUM(S10:S10)</f>
        <v>0</v>
      </c>
      <c r="T11" s="37">
        <f>SUM(T10:T10)</f>
        <v>1051.7999999999993</v>
      </c>
      <c r="U11" s="37">
        <f>SUM(U10:U10)</f>
        <v>0</v>
      </c>
      <c r="V11" s="76"/>
      <c r="W11" s="177" t="s">
        <v>29</v>
      </c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2" customHeight="1" x14ac:dyDescent="0.2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36" x14ac:dyDescent="0.55000000000000004">
      <c r="B13" s="1"/>
      <c r="C13" s="1"/>
      <c r="D13" s="1"/>
      <c r="E13" s="167" t="s">
        <v>28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"/>
      <c r="U13" s="1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 x14ac:dyDescent="0.2">
      <c r="B15" s="156" t="s">
        <v>84</v>
      </c>
      <c r="C15" s="156"/>
      <c r="D15" s="156"/>
      <c r="E15" s="156"/>
      <c r="F15" s="156"/>
      <c r="G15" s="156"/>
      <c r="H15" s="156"/>
      <c r="I15" s="156"/>
      <c r="J15" s="152" t="s">
        <v>27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35" ht="83.25" customHeight="1" x14ac:dyDescent="0.2">
      <c r="B16" s="156"/>
      <c r="C16" s="156"/>
      <c r="D16" s="156"/>
      <c r="E16" s="156"/>
      <c r="F16" s="156"/>
      <c r="G16" s="156"/>
      <c r="H16" s="156"/>
      <c r="I16" s="156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2:22" ht="123.75" customHeight="1" x14ac:dyDescent="0.2">
      <c r="B17" s="157" t="s">
        <v>8</v>
      </c>
      <c r="C17" s="157"/>
      <c r="D17" s="157"/>
      <c r="E17" s="157"/>
      <c r="F17" s="157"/>
      <c r="G17" s="157"/>
      <c r="H17" s="157"/>
      <c r="I17" s="157"/>
      <c r="J17" s="168" t="s">
        <v>26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</row>
    <row r="18" spans="2:22" ht="409.5" customHeight="1" x14ac:dyDescent="0.2">
      <c r="B18" s="150" t="s">
        <v>7</v>
      </c>
      <c r="C18" s="150"/>
      <c r="D18" s="150"/>
      <c r="E18" s="150"/>
      <c r="F18" s="150"/>
      <c r="G18" s="150"/>
      <c r="H18" s="150"/>
      <c r="I18" s="150"/>
      <c r="J18" s="151" t="s">
        <v>53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2:2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</sheetData>
  <mergeCells count="36">
    <mergeCell ref="AF9:AI9"/>
    <mergeCell ref="P7:R7"/>
    <mergeCell ref="W11:AI13"/>
    <mergeCell ref="W9:AE9"/>
    <mergeCell ref="O4:U5"/>
    <mergeCell ref="V4:V8"/>
    <mergeCell ref="W4:AE7"/>
    <mergeCell ref="AF4:AI7"/>
    <mergeCell ref="B18:I18"/>
    <mergeCell ref="J18:V18"/>
    <mergeCell ref="J15:U16"/>
    <mergeCell ref="C6:C8"/>
    <mergeCell ref="B15:I16"/>
    <mergeCell ref="B17:I17"/>
    <mergeCell ref="K6:K8"/>
    <mergeCell ref="D6:F7"/>
    <mergeCell ref="A11:B11"/>
    <mergeCell ref="E13:S13"/>
    <mergeCell ref="H6:J7"/>
    <mergeCell ref="J17:V17"/>
    <mergeCell ref="U7:U8"/>
    <mergeCell ref="S1:U1"/>
    <mergeCell ref="A2:U2"/>
    <mergeCell ref="A3:T3"/>
    <mergeCell ref="G6:G8"/>
    <mergeCell ref="O6:O8"/>
    <mergeCell ref="P6:U6"/>
    <mergeCell ref="S7:S8"/>
    <mergeCell ref="T7:T8"/>
    <mergeCell ref="L6:N7"/>
    <mergeCell ref="B4:B8"/>
    <mergeCell ref="A4:A8"/>
    <mergeCell ref="G4:J5"/>
    <mergeCell ref="K4:N4"/>
    <mergeCell ref="C4:F5"/>
    <mergeCell ref="K5:N5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9"/>
  <sheetViews>
    <sheetView workbookViewId="0">
      <selection activeCell="F24" sqref="F24"/>
    </sheetView>
  </sheetViews>
  <sheetFormatPr defaultRowHeight="15" x14ac:dyDescent="0.2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 x14ac:dyDescent="0.25">
      <c r="A1" s="17"/>
      <c r="B1" s="18"/>
      <c r="C1" s="18"/>
      <c r="D1" s="18"/>
      <c r="E1" s="18"/>
      <c r="F1" s="18"/>
      <c r="G1" s="19"/>
      <c r="H1" s="20"/>
      <c r="I1" s="20"/>
      <c r="J1" s="21"/>
      <c r="K1" s="75" t="s">
        <v>24</v>
      </c>
    </row>
    <row r="2" spans="1:11" ht="20.25" customHeight="1" x14ac:dyDescent="0.25">
      <c r="A2" s="192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93" t="s">
        <v>97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5">
      <c r="A4" s="36"/>
      <c r="B4" s="36"/>
      <c r="C4" s="36"/>
      <c r="D4" s="67"/>
      <c r="E4" s="36"/>
      <c r="F4" s="36"/>
      <c r="G4" s="36"/>
      <c r="H4" s="36"/>
      <c r="I4" s="36"/>
      <c r="J4" s="36"/>
      <c r="K4" s="22" t="s">
        <v>15</v>
      </c>
    </row>
    <row r="5" spans="1:11" ht="40.5" customHeight="1" x14ac:dyDescent="0.25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58</v>
      </c>
      <c r="F5" s="195"/>
      <c r="G5" s="195"/>
      <c r="H5" s="194" t="s">
        <v>18</v>
      </c>
      <c r="I5" s="196" t="s">
        <v>85</v>
      </c>
      <c r="J5" s="194" t="s">
        <v>21</v>
      </c>
      <c r="K5" s="194" t="s">
        <v>22</v>
      </c>
    </row>
    <row r="6" spans="1:11" ht="54" customHeight="1" x14ac:dyDescent="0.25">
      <c r="A6" s="194"/>
      <c r="B6" s="194"/>
      <c r="C6" s="194"/>
      <c r="D6" s="198"/>
      <c r="E6" s="23" t="s">
        <v>44</v>
      </c>
      <c r="F6" s="23" t="s">
        <v>43</v>
      </c>
      <c r="G6" s="23" t="s">
        <v>42</v>
      </c>
      <c r="H6" s="194"/>
      <c r="I6" s="196"/>
      <c r="J6" s="194"/>
      <c r="K6" s="194"/>
    </row>
    <row r="7" spans="1:11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  <c r="K7" s="24">
        <v>11</v>
      </c>
    </row>
    <row r="8" spans="1:11" ht="25.5" x14ac:dyDescent="0.25">
      <c r="A8" s="26"/>
      <c r="B8" s="26"/>
      <c r="C8" s="33"/>
      <c r="D8" s="32"/>
      <c r="E8" s="32"/>
      <c r="F8" s="32"/>
      <c r="G8" s="32"/>
      <c r="H8" s="27" t="s">
        <v>19</v>
      </c>
      <c r="I8" s="34"/>
      <c r="J8" s="31"/>
      <c r="K8" s="28"/>
    </row>
    <row r="9" spans="1:11" x14ac:dyDescent="0.25">
      <c r="A9" s="26"/>
      <c r="B9" s="26"/>
      <c r="C9" s="29" t="s">
        <v>20</v>
      </c>
      <c r="D9" s="30">
        <v>0</v>
      </c>
      <c r="E9" s="30">
        <f>SUM(E8:E8)</f>
        <v>0</v>
      </c>
      <c r="F9" s="30"/>
      <c r="G9" s="30">
        <f>SUM(G8:G8)</f>
        <v>0</v>
      </c>
      <c r="H9" s="27"/>
      <c r="I9" s="27"/>
      <c r="J9" s="31"/>
      <c r="K9" s="31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"/>
  <sheetViews>
    <sheetView workbookViewId="0">
      <selection activeCell="H11" sqref="H11"/>
    </sheetView>
  </sheetViews>
  <sheetFormatPr defaultRowHeight="15" x14ac:dyDescent="0.25"/>
  <cols>
    <col min="1" max="1" width="16.42578125" customWidth="1"/>
    <col min="2" max="2" width="16.85546875" customWidth="1"/>
    <col min="3" max="3" width="42.28515625" customWidth="1"/>
    <col min="4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 x14ac:dyDescent="0.25">
      <c r="A1" s="17"/>
      <c r="B1" s="18"/>
      <c r="C1" s="18"/>
      <c r="D1" s="18"/>
      <c r="E1" s="18"/>
      <c r="F1" s="18"/>
      <c r="G1" s="19"/>
      <c r="H1" s="20"/>
      <c r="I1" s="21"/>
      <c r="J1" s="75" t="s">
        <v>23</v>
      </c>
    </row>
    <row r="2" spans="1:10" ht="20.25" customHeight="1" x14ac:dyDescent="0.25">
      <c r="A2" s="192" t="s">
        <v>100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 t="s">
        <v>97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36"/>
      <c r="B4" s="36"/>
      <c r="C4" s="36"/>
      <c r="D4" s="67"/>
      <c r="E4" s="36"/>
      <c r="F4" s="36"/>
      <c r="G4" s="36"/>
      <c r="H4" s="36"/>
      <c r="I4" s="36"/>
      <c r="J4" s="22" t="s">
        <v>15</v>
      </c>
    </row>
    <row r="5" spans="1:10" ht="37.5" customHeight="1" x14ac:dyDescent="0.25">
      <c r="A5" s="194" t="s">
        <v>25</v>
      </c>
      <c r="B5" s="194" t="s">
        <v>16</v>
      </c>
      <c r="C5" s="194" t="s">
        <v>17</v>
      </c>
      <c r="D5" s="197" t="s">
        <v>6</v>
      </c>
      <c r="E5" s="195" t="s">
        <v>57</v>
      </c>
      <c r="F5" s="195"/>
      <c r="G5" s="195"/>
      <c r="H5" s="196" t="s">
        <v>85</v>
      </c>
      <c r="I5" s="194" t="s">
        <v>21</v>
      </c>
      <c r="J5" s="194" t="s">
        <v>22</v>
      </c>
    </row>
    <row r="6" spans="1:10" ht="49.5" customHeight="1" x14ac:dyDescent="0.25">
      <c r="A6" s="194"/>
      <c r="B6" s="194"/>
      <c r="C6" s="194"/>
      <c r="D6" s="198"/>
      <c r="E6" s="23" t="s">
        <v>44</v>
      </c>
      <c r="F6" s="23" t="s">
        <v>43</v>
      </c>
      <c r="G6" s="23" t="s">
        <v>42</v>
      </c>
      <c r="H6" s="196"/>
      <c r="I6" s="194"/>
      <c r="J6" s="194"/>
    </row>
    <row r="7" spans="1:10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</row>
    <row r="8" spans="1:10" ht="102" customHeight="1" x14ac:dyDescent="0.25">
      <c r="A8" s="26"/>
      <c r="B8" s="26"/>
      <c r="C8" s="33" t="s">
        <v>93</v>
      </c>
      <c r="D8" s="32">
        <v>1051.8</v>
      </c>
      <c r="E8" s="32">
        <v>1051.8</v>
      </c>
      <c r="F8" s="32">
        <v>0</v>
      </c>
      <c r="G8" s="32">
        <v>0</v>
      </c>
      <c r="H8" s="34" t="s">
        <v>80</v>
      </c>
      <c r="I8" s="31" t="s">
        <v>94</v>
      </c>
      <c r="J8" s="28" t="s">
        <v>95</v>
      </c>
    </row>
    <row r="9" spans="1:10" x14ac:dyDescent="0.25">
      <c r="A9" s="26"/>
      <c r="B9" s="26"/>
      <c r="C9" s="29" t="s">
        <v>20</v>
      </c>
      <c r="D9" s="30">
        <f>D8</f>
        <v>1051.8</v>
      </c>
      <c r="E9" s="30">
        <f>E8</f>
        <v>1051.8</v>
      </c>
      <c r="F9" s="30">
        <v>0</v>
      </c>
      <c r="G9" s="30">
        <f>SUM(G8:G8)</f>
        <v>0</v>
      </c>
      <c r="H9" s="27"/>
      <c r="I9" s="31"/>
      <c r="J9" s="31"/>
    </row>
    <row r="12" spans="1:10" ht="22.5" x14ac:dyDescent="0.3">
      <c r="B12" s="200" t="s">
        <v>81</v>
      </c>
      <c r="C12" s="200"/>
      <c r="D12" s="200"/>
      <c r="E12" s="200"/>
      <c r="F12" s="200"/>
      <c r="G12" s="200"/>
      <c r="H12" s="200"/>
      <c r="I12" s="200"/>
      <c r="J12" s="200"/>
    </row>
    <row r="13" spans="1:10" ht="18.75" x14ac:dyDescent="0.3">
      <c r="B13" s="199" t="s">
        <v>82</v>
      </c>
      <c r="C13" s="199"/>
      <c r="D13" s="199"/>
      <c r="E13" s="199"/>
      <c r="F13" s="199"/>
      <c r="G13" s="199"/>
      <c r="H13" s="199"/>
      <c r="I13" s="199"/>
      <c r="J13" s="199"/>
    </row>
    <row r="14" spans="1:10" x14ac:dyDescent="0.25"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25">
      <c r="B16" s="68"/>
      <c r="C16" s="68"/>
      <c r="D16" s="68"/>
      <c r="E16" s="68"/>
      <c r="F16" s="68"/>
      <c r="G16" s="68"/>
      <c r="H16" s="68"/>
      <c r="I16" s="68"/>
      <c r="J16" s="68"/>
    </row>
    <row r="17" spans="2:10" x14ac:dyDescent="0.25"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12">
    <mergeCell ref="B13:J13"/>
    <mergeCell ref="B12:J12"/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2"/>
  <sheetViews>
    <sheetView tabSelected="1" zoomScale="85" zoomScaleNormal="85" workbookViewId="0">
      <selection activeCell="A2" sqref="A2:Q2"/>
    </sheetView>
  </sheetViews>
  <sheetFormatPr defaultRowHeight="15" x14ac:dyDescent="0.25"/>
  <cols>
    <col min="2" max="2" width="21.7109375" customWidth="1"/>
    <col min="3" max="3" width="22" customWidth="1"/>
    <col min="4" max="6" width="15.42578125" customWidth="1"/>
    <col min="7" max="7" width="17.140625" customWidth="1"/>
    <col min="8" max="8" width="14.42578125" customWidth="1"/>
    <col min="9" max="9" width="13.85546875" customWidth="1"/>
    <col min="10" max="10" width="16.5703125" customWidth="1"/>
    <col min="11" max="11" width="16.42578125" customWidth="1"/>
    <col min="12" max="12" width="13.85546875" customWidth="1"/>
    <col min="13" max="13" width="14.28515625" customWidth="1"/>
    <col min="14" max="14" width="12.5703125" customWidth="1"/>
    <col min="15" max="15" width="13.140625" customWidth="1"/>
    <col min="16" max="16" width="10.140625" bestFit="1" customWidth="1"/>
    <col min="17" max="17" width="10.42578125" bestFit="1" customWidth="1"/>
  </cols>
  <sheetData>
    <row r="1" spans="1:17" x14ac:dyDescent="0.25">
      <c r="A1" s="70"/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70.5" customHeight="1" x14ac:dyDescent="0.25">
      <c r="A2" s="207" t="s">
        <v>101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ht="30" customHeight="1" x14ac:dyDescent="0.25">
      <c r="A3" s="74"/>
      <c r="B3" s="74"/>
      <c r="C3" s="74"/>
      <c r="D3" s="73"/>
      <c r="E3" s="73"/>
      <c r="F3" s="73"/>
      <c r="G3" s="73"/>
      <c r="H3" s="73"/>
      <c r="I3" s="73"/>
      <c r="J3" s="73"/>
      <c r="K3" s="73"/>
      <c r="L3" s="73"/>
      <c r="M3" s="72"/>
      <c r="N3" s="71"/>
      <c r="O3" s="71"/>
      <c r="P3" s="215" t="s">
        <v>15</v>
      </c>
      <c r="Q3" s="215"/>
    </row>
    <row r="4" spans="1:17" ht="15" customHeight="1" x14ac:dyDescent="0.25">
      <c r="A4" s="224" t="s">
        <v>0</v>
      </c>
      <c r="B4" s="227" t="s">
        <v>77</v>
      </c>
      <c r="C4" s="230" t="s">
        <v>76</v>
      </c>
      <c r="D4" s="233" t="s">
        <v>75</v>
      </c>
      <c r="E4" s="234"/>
      <c r="F4" s="234"/>
      <c r="G4" s="234"/>
      <c r="H4" s="234"/>
      <c r="I4" s="234"/>
      <c r="J4" s="234"/>
      <c r="K4" s="234"/>
      <c r="L4" s="234"/>
      <c r="M4" s="235"/>
      <c r="N4" s="94"/>
      <c r="O4" s="86"/>
      <c r="P4" s="85"/>
      <c r="Q4" s="86"/>
    </row>
    <row r="5" spans="1:17" ht="15" customHeight="1" x14ac:dyDescent="0.25">
      <c r="A5" s="225"/>
      <c r="B5" s="228"/>
      <c r="C5" s="231"/>
      <c r="D5" s="238" t="s">
        <v>87</v>
      </c>
      <c r="E5" s="204"/>
      <c r="F5" s="240" t="s">
        <v>88</v>
      </c>
      <c r="G5" s="240"/>
      <c r="H5" s="201" t="s">
        <v>89</v>
      </c>
      <c r="I5" s="201"/>
      <c r="J5" s="203" t="s">
        <v>90</v>
      </c>
      <c r="K5" s="204"/>
      <c r="L5" s="236" t="s">
        <v>74</v>
      </c>
      <c r="M5" s="210"/>
      <c r="N5" s="209" t="s">
        <v>73</v>
      </c>
      <c r="O5" s="210"/>
      <c r="P5" s="213" t="s">
        <v>9</v>
      </c>
      <c r="Q5" s="214"/>
    </row>
    <row r="6" spans="1:17" ht="98.25" customHeight="1" x14ac:dyDescent="0.25">
      <c r="A6" s="225"/>
      <c r="B6" s="228"/>
      <c r="C6" s="231"/>
      <c r="D6" s="239"/>
      <c r="E6" s="206"/>
      <c r="F6" s="241"/>
      <c r="G6" s="241"/>
      <c r="H6" s="202"/>
      <c r="I6" s="202"/>
      <c r="J6" s="205"/>
      <c r="K6" s="206"/>
      <c r="L6" s="237"/>
      <c r="M6" s="212"/>
      <c r="N6" s="211"/>
      <c r="O6" s="212"/>
      <c r="P6" s="215"/>
      <c r="Q6" s="216"/>
    </row>
    <row r="7" spans="1:17" ht="50.25" customHeight="1" x14ac:dyDescent="0.25">
      <c r="A7" s="225"/>
      <c r="B7" s="228"/>
      <c r="C7" s="231"/>
      <c r="D7" s="217" t="s">
        <v>79</v>
      </c>
      <c r="E7" s="218"/>
      <c r="F7" s="218"/>
      <c r="G7" s="218"/>
      <c r="H7" s="218"/>
      <c r="I7" s="218"/>
      <c r="J7" s="218"/>
      <c r="K7" s="218"/>
      <c r="L7" s="218"/>
      <c r="M7" s="219"/>
      <c r="N7" s="220" t="s">
        <v>72</v>
      </c>
      <c r="O7" s="221"/>
      <c r="P7" s="222" t="s">
        <v>71</v>
      </c>
      <c r="Q7" s="223"/>
    </row>
    <row r="8" spans="1:17" ht="53.25" customHeight="1" x14ac:dyDescent="0.25">
      <c r="A8" s="226"/>
      <c r="B8" s="229"/>
      <c r="C8" s="232"/>
      <c r="D8" s="96" t="s">
        <v>70</v>
      </c>
      <c r="E8" s="97" t="s">
        <v>69</v>
      </c>
      <c r="F8" s="97" t="s">
        <v>70</v>
      </c>
      <c r="G8" s="97" t="s">
        <v>69</v>
      </c>
      <c r="H8" s="97" t="s">
        <v>70</v>
      </c>
      <c r="I8" s="97" t="s">
        <v>69</v>
      </c>
      <c r="J8" s="97" t="s">
        <v>70</v>
      </c>
      <c r="K8" s="97" t="s">
        <v>69</v>
      </c>
      <c r="L8" s="97" t="s">
        <v>70</v>
      </c>
      <c r="M8" s="98" t="s">
        <v>69</v>
      </c>
      <c r="N8" s="96" t="s">
        <v>70</v>
      </c>
      <c r="O8" s="98" t="s">
        <v>69</v>
      </c>
      <c r="P8" s="99" t="s">
        <v>70</v>
      </c>
      <c r="Q8" s="98" t="s">
        <v>69</v>
      </c>
    </row>
    <row r="9" spans="1:17" ht="24" x14ac:dyDescent="0.25">
      <c r="A9" s="103" t="s">
        <v>68</v>
      </c>
      <c r="B9" s="104">
        <v>1</v>
      </c>
      <c r="C9" s="105" t="s">
        <v>67</v>
      </c>
      <c r="D9" s="106">
        <v>3</v>
      </c>
      <c r="E9" s="107" t="s">
        <v>66</v>
      </c>
      <c r="F9" s="107">
        <v>5</v>
      </c>
      <c r="G9" s="107" t="s">
        <v>65</v>
      </c>
      <c r="H9" s="107">
        <v>7</v>
      </c>
      <c r="I9" s="107" t="s">
        <v>64</v>
      </c>
      <c r="J9" s="107">
        <v>9</v>
      </c>
      <c r="K9" s="107" t="s">
        <v>63</v>
      </c>
      <c r="L9" s="107">
        <v>11</v>
      </c>
      <c r="M9" s="108" t="s">
        <v>62</v>
      </c>
      <c r="N9" s="106">
        <v>13</v>
      </c>
      <c r="O9" s="108" t="s">
        <v>61</v>
      </c>
      <c r="P9" s="109">
        <v>15</v>
      </c>
      <c r="Q9" s="108" t="s">
        <v>91</v>
      </c>
    </row>
    <row r="10" spans="1:17" ht="16.5" x14ac:dyDescent="0.25">
      <c r="A10" s="101">
        <v>1</v>
      </c>
      <c r="B10" s="102" t="s">
        <v>78</v>
      </c>
      <c r="C10" s="100">
        <v>1051.8</v>
      </c>
      <c r="D10" s="91">
        <v>1051.8</v>
      </c>
      <c r="E10" s="88">
        <f>D10*100/C10</f>
        <v>100</v>
      </c>
      <c r="F10" s="87">
        <v>0</v>
      </c>
      <c r="G10" s="89">
        <v>0</v>
      </c>
      <c r="H10" s="87">
        <v>0</v>
      </c>
      <c r="I10" s="89">
        <v>0</v>
      </c>
      <c r="J10" s="87">
        <v>0</v>
      </c>
      <c r="K10" s="89">
        <v>0</v>
      </c>
      <c r="L10" s="87">
        <v>0</v>
      </c>
      <c r="M10" s="92">
        <v>0</v>
      </c>
      <c r="N10" s="95">
        <v>0</v>
      </c>
      <c r="O10" s="90">
        <f>N10*100/C10</f>
        <v>0</v>
      </c>
      <c r="P10" s="93">
        <v>1051.8</v>
      </c>
      <c r="Q10" s="90">
        <v>100</v>
      </c>
    </row>
    <row r="11" spans="1:17" x14ac:dyDescent="0.25">
      <c r="A11" s="70"/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41.25" customHeight="1" x14ac:dyDescent="0.25">
      <c r="A12" s="208" t="s">
        <v>92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</sheetData>
  <mergeCells count="17">
    <mergeCell ref="F5:G6"/>
    <mergeCell ref="H5:I6"/>
    <mergeCell ref="J5:K6"/>
    <mergeCell ref="A2:Q2"/>
    <mergeCell ref="A12:M12"/>
    <mergeCell ref="N5:O6"/>
    <mergeCell ref="P5:Q6"/>
    <mergeCell ref="P3:Q3"/>
    <mergeCell ref="D7:M7"/>
    <mergeCell ref="N7:O7"/>
    <mergeCell ref="P7:Q7"/>
    <mergeCell ref="A4:A8"/>
    <mergeCell ref="B4:B8"/>
    <mergeCell ref="C4:C8"/>
    <mergeCell ref="D4:M4"/>
    <mergeCell ref="L5:M6"/>
    <mergeCell ref="D5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User</cp:lastModifiedBy>
  <cp:lastPrinted>2021-04-13T07:11:30Z</cp:lastPrinted>
  <dcterms:created xsi:type="dcterms:W3CDTF">2012-04-16T06:42:33Z</dcterms:created>
  <dcterms:modified xsi:type="dcterms:W3CDTF">2022-12-02T10:17:52Z</dcterms:modified>
</cp:coreProperties>
</file>