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7"/>
  </bookViews>
  <sheets>
    <sheet name="свод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</sheets>
  <definedNames>
    <definedName name="_xlnm.Print_Area" localSheetId="2">'раздел 2'!$A$1:$AA$13</definedName>
  </definedNames>
  <calcPr fullCalcOnLoad="1"/>
</workbook>
</file>

<file path=xl/sharedStrings.xml><?xml version="1.0" encoding="utf-8"?>
<sst xmlns="http://schemas.openxmlformats.org/spreadsheetml/2006/main" count="355" uniqueCount="71">
  <si>
    <t>код главы</t>
  </si>
  <si>
    <t>место</t>
  </si>
  <si>
    <t>Общая оценка в баллах</t>
  </si>
  <si>
    <t>Наименование показателей оценки</t>
  </si>
  <si>
    <t>1.Среднесрочное финансовое планирование (количество баллов)</t>
  </si>
  <si>
    <t>2.Исполнение бюджета в части расходов (количество баллов)</t>
  </si>
  <si>
    <t>3.Исполнение бюджета по доходам (количество баллов)</t>
  </si>
  <si>
    <t>4. Учет и отчетность</t>
  </si>
  <si>
    <t>5. Контроль и аудит</t>
  </si>
  <si>
    <t>6.Исполнение судебных актов</t>
  </si>
  <si>
    <t>7. Кадровый потенциал финансового (финансового-экономического) подразделения</t>
  </si>
  <si>
    <t>8. Управление активами</t>
  </si>
  <si>
    <t>оценка</t>
  </si>
  <si>
    <t>вес</t>
  </si>
  <si>
    <t>итог</t>
  </si>
  <si>
    <t>в баллах</t>
  </si>
  <si>
    <t>Средний итог оценки:</t>
  </si>
  <si>
    <t>*</t>
  </si>
  <si>
    <t>1. Среднесрочное финансовое планирование</t>
  </si>
  <si>
    <t>2. Исполнение бюджета в части расходов</t>
  </si>
  <si>
    <t>2.1. Доля неисполненных на конец отчетного финансового года бюджетных ассигнований</t>
  </si>
  <si>
    <t>3. Исполнение бюджета по доходам</t>
  </si>
  <si>
    <t>3.2. Эффективность управления дебиторской задолженностью по расчетам с дебиторами по доходам</t>
  </si>
  <si>
    <t>5.1. Осуществление мероприятий внутреннего контроля</t>
  </si>
  <si>
    <t xml:space="preserve">5.2. Динамика нарушений, выявленных в ходе внешних контрольных мероприятий </t>
  </si>
  <si>
    <t>6. Исполнение судебных актов</t>
  </si>
  <si>
    <t>6.1. Иски о возмещении ущерба (в денежном выражении)</t>
  </si>
  <si>
    <t>7. Кадровый потенциал финансового (финансово-экономического) подразделения ГРБС</t>
  </si>
  <si>
    <t xml:space="preserve">7.1. Квалификация сотрудников 
финансового (финансово-экономического) подразделения центрального аппарата ГРБС
</t>
  </si>
  <si>
    <t>7.3. Укомплектованность  финансового (финансово-экономического) подразделения центрального аппарата ГРБС</t>
  </si>
  <si>
    <t>8.1. Динамика объема материальных запасов</t>
  </si>
  <si>
    <t>6.2. Иски о взыскании задолженности (в денежном выражении)</t>
  </si>
  <si>
    <t>2.2. Равномерность расходов</t>
  </si>
  <si>
    <t>план</t>
  </si>
  <si>
    <t>факт</t>
  </si>
  <si>
    <t>Наименование показателей</t>
  </si>
  <si>
    <t>4.Учет и отчетность</t>
  </si>
  <si>
    <t>6.4. Сумма подлежащая взысканию по исполнительным документам</t>
  </si>
  <si>
    <t>2.3. Удельный вес муниципальных учреждений, выполнивших муниципальное задание на 100% в общем количестве учреждений, которым установлены муниципальные задания</t>
  </si>
  <si>
    <t xml:space="preserve">2.4 Объем просроченной кредиторской задолженностью </t>
  </si>
  <si>
    <t>2.6. Качество Порядка составления, утверждения и ведения бюджетных смет подведомственных ГРБС бюджетных учреждений</t>
  </si>
  <si>
    <t>2.5 Эффективность управления кредиторской задолженностью по расчетам с поставщиками и подрядчиками</t>
  </si>
  <si>
    <t>5.4. Количество составленных протоколов об административных правонарушениях, выявленных в финансовой сфере</t>
  </si>
  <si>
    <t>5.5. Проведение инвентаризаций</t>
  </si>
  <si>
    <t xml:space="preserve">7.2. Повышение квалификации сотрудников финансового (финансово-экономического) подразделения аппарата ГРБС </t>
  </si>
  <si>
    <t>6.3. Иски по денежным обязательствам получетелей средств бюджета Советского района (в денежном выражении)</t>
  </si>
  <si>
    <t>9. Качество управления деятельностью бюджетных и автономных учреждений</t>
  </si>
  <si>
    <t>9.1. Качество управления деятельностью бюджетных и автономных учреждений</t>
  </si>
  <si>
    <t>1.1.Своевременность предоставления реестра расходных обязательств</t>
  </si>
  <si>
    <t>2.7. Своевременность заключения муниципальных контрактов на поставки товаров, оказание услуг, выполнение работ для муниципальных нужд</t>
  </si>
  <si>
    <t>1.2.Качество правового акта ГРБС,регулирующего внутренние процедуры подготовки бюджетных проектировок на очередной финансовый год и (или) плановый период</t>
  </si>
  <si>
    <t>1.3.  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выполнение муниципальных заданий</t>
  </si>
  <si>
    <t xml:space="preserve">1.4.Количество изменений в решение о бюджете, подготовленных по инициативе ГРБС </t>
  </si>
  <si>
    <t>Результаты годового  мониторинга качества финансового менеджмента по главным распорядителям  средств бюджета Верхняковског сельского поселения Верхнедонского района</t>
  </si>
  <si>
    <t>1.Администрация Верхняковского сельского поселения</t>
  </si>
  <si>
    <t>Результаты годового  мониторинга качества финансового менеджмента по главным распорядителям  средств бюджета Верхняковского сельского поселения Верхнедонского района</t>
  </si>
  <si>
    <t>3.1. Отклонение от плана формирования налоговых и неналоговых доходов по главному администратору доходов  сельского поселения</t>
  </si>
  <si>
    <t>наименование главного распорядителя средств бюджета Верхняковского сельского поселения Верхнедонского района</t>
  </si>
  <si>
    <t>1.Администрация Верхняковского сельскогг поселения</t>
  </si>
  <si>
    <t>4.1. Качество формирования ГРБС бюджетной  и бухгалтерской отчетности муниципальных бюджетных и автономных учреждений</t>
  </si>
  <si>
    <t>4.2. 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</si>
  <si>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Результаты годового  мониторинга качества финансового менеджмента по главным распорядителям  средств бюджета Верхняковского сельского поселения Вехнедонского района</t>
  </si>
  <si>
    <t>5.3. Несоответствие заявок на оплату расходов, предоставленных в сектор экономики и финансов, требованию бюджетного законодательства</t>
  </si>
  <si>
    <t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</si>
  <si>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5.7. Наличие нарушений бюджетного законодательства, допущенных главными распорядителями средств бюджета сельского поселения при осуществлении мероприятий внутреннего финансового контроля, требующих возврата предоставленных средств м возмещение ущерба</t>
  </si>
  <si>
    <t>наименование главного распорядителя средств  бюджета Верхняковского сельского поселения Верхнедонского района</t>
  </si>
  <si>
    <t xml:space="preserve"> Заведующий</t>
  </si>
  <si>
    <t>сектором экономики и финансов</t>
  </si>
  <si>
    <t xml:space="preserve">А.И.Литвинова </t>
  </si>
  <si>
    <t>Результаты годового  мониторинга качества финансового менеджмента по главным распорядителям  средств бюджета Верхняковского сельского поселения Верхнедонского  района</t>
  </si>
  <si>
    <t>Отчет о результатах годового  мониторинга качества финансового менеджмента по главным распорядителям  средств  бюджета Верхняковского сельского поселения Верхнедонского района за 2019 год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</si>
</sst>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0.000"/>
    <numFmt numFmtId="176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.5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5" fontId="4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1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75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2" fontId="4" fillId="33" borderId="11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4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2" fontId="7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74" fontId="4" fillId="0" borderId="11" xfId="0" applyNumberFormat="1" applyFont="1" applyBorder="1" applyAlignment="1">
      <alignment horizontal="center" vertical="top" wrapText="1"/>
    </xf>
    <xf numFmtId="174" fontId="4" fillId="0" borderId="17" xfId="0" applyNumberFormat="1" applyFont="1" applyBorder="1" applyAlignment="1">
      <alignment horizontal="center" vertical="top" wrapText="1"/>
    </xf>
    <xf numFmtId="174" fontId="4" fillId="0" borderId="12" xfId="0" applyNumberFormat="1" applyFont="1" applyBorder="1" applyAlignment="1">
      <alignment horizontal="center" vertical="top" wrapText="1"/>
    </xf>
    <xf numFmtId="174" fontId="4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top" wrapText="1"/>
    </xf>
    <xf numFmtId="49" fontId="4" fillId="33" borderId="20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174" fontId="4" fillId="0" borderId="19" xfId="0" applyNumberFormat="1" applyFont="1" applyBorder="1" applyAlignment="1">
      <alignment horizontal="center" vertical="top" wrapText="1"/>
    </xf>
    <xf numFmtId="174" fontId="4" fillId="0" borderId="20" xfId="0" applyNumberFormat="1" applyFont="1" applyBorder="1" applyAlignment="1">
      <alignment horizontal="center" vertical="top" wrapText="1"/>
    </xf>
    <xf numFmtId="174" fontId="4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74" fontId="4" fillId="33" borderId="19" xfId="0" applyNumberFormat="1" applyFont="1" applyFill="1" applyBorder="1" applyAlignment="1">
      <alignment horizontal="center" vertical="top" wrapText="1"/>
    </xf>
    <xf numFmtId="174" fontId="4" fillId="33" borderId="20" xfId="0" applyNumberFormat="1" applyFont="1" applyFill="1" applyBorder="1" applyAlignment="1">
      <alignment horizontal="center" vertical="top" wrapText="1"/>
    </xf>
    <xf numFmtId="174" fontId="4" fillId="33" borderId="2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view="pageBreakPreview" zoomScaleSheetLayoutView="100" zoomScalePageLayoutView="0" workbookViewId="0" topLeftCell="A1">
      <selection activeCell="A2" sqref="A2:AB2"/>
    </sheetView>
  </sheetViews>
  <sheetFormatPr defaultColWidth="9.00390625" defaultRowHeight="12.75"/>
  <cols>
    <col min="1" max="1" width="35.25390625" style="0" customWidth="1"/>
    <col min="2" max="2" width="7.75390625" style="0" customWidth="1"/>
    <col min="3" max="3" width="8.00390625" style="0" customWidth="1"/>
    <col min="4" max="4" width="9.875" style="0" customWidth="1"/>
    <col min="5" max="5" width="10.125" style="0" customWidth="1"/>
    <col min="6" max="6" width="6.875" style="0" customWidth="1"/>
    <col min="8" max="8" width="10.625" style="0" customWidth="1"/>
    <col min="9" max="9" width="6.625" style="0" customWidth="1"/>
    <col min="10" max="10" width="8.25390625" style="0" customWidth="1"/>
    <col min="11" max="11" width="7.75390625" style="0" customWidth="1"/>
    <col min="12" max="12" width="6.75390625" style="0" customWidth="1"/>
    <col min="13" max="13" width="6.25390625" style="0" customWidth="1"/>
    <col min="14" max="14" width="7.00390625" style="0" customWidth="1"/>
    <col min="15" max="16" width="6.75390625" style="0" customWidth="1"/>
    <col min="17" max="17" width="8.375" style="0" customWidth="1"/>
    <col min="18" max="18" width="7.125" style="0" customWidth="1"/>
    <col min="19" max="19" width="5.625" style="0" customWidth="1"/>
    <col min="21" max="21" width="7.375" style="0" customWidth="1"/>
    <col min="22" max="22" width="7.875" style="0" customWidth="1"/>
    <col min="23" max="23" width="7.625" style="0" customWidth="1"/>
    <col min="24" max="24" width="6.75390625" style="0" customWidth="1"/>
    <col min="25" max="25" width="7.00390625" style="0" customWidth="1"/>
    <col min="26" max="26" width="7.75390625" style="0" customWidth="1"/>
    <col min="27" max="27" width="6.375" style="0" customWidth="1"/>
    <col min="28" max="28" width="5.625" style="0" customWidth="1"/>
    <col min="29" max="29" width="6.25390625" style="0" customWidth="1"/>
  </cols>
  <sheetData>
    <row r="1" spans="3:28" ht="8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7.5" customHeight="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  <c r="V2" s="56"/>
      <c r="W2" s="56"/>
      <c r="X2" s="56"/>
      <c r="Y2" s="56"/>
      <c r="Z2" s="56"/>
      <c r="AA2" s="56"/>
      <c r="AB2" s="56"/>
    </row>
    <row r="4" spans="1:28" ht="30" customHeight="1">
      <c r="A4" s="58" t="s">
        <v>65</v>
      </c>
      <c r="B4" s="58" t="s">
        <v>0</v>
      </c>
      <c r="C4" s="58" t="s">
        <v>1</v>
      </c>
      <c r="D4" s="61" t="s">
        <v>2</v>
      </c>
      <c r="E4" s="57" t="s">
        <v>3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31" ht="132.75" customHeight="1">
      <c r="A5" s="59"/>
      <c r="B5" s="59"/>
      <c r="C5" s="59"/>
      <c r="D5" s="59"/>
      <c r="E5" s="62" t="s">
        <v>4</v>
      </c>
      <c r="F5" s="63"/>
      <c r="G5" s="64"/>
      <c r="H5" s="62" t="s">
        <v>5</v>
      </c>
      <c r="I5" s="63"/>
      <c r="J5" s="64"/>
      <c r="K5" s="62" t="s">
        <v>6</v>
      </c>
      <c r="L5" s="63"/>
      <c r="M5" s="64"/>
      <c r="N5" s="66" t="s">
        <v>7</v>
      </c>
      <c r="O5" s="67"/>
      <c r="P5" s="68"/>
      <c r="Q5" s="66" t="s">
        <v>8</v>
      </c>
      <c r="R5" s="67"/>
      <c r="S5" s="68"/>
      <c r="T5" s="66" t="s">
        <v>9</v>
      </c>
      <c r="U5" s="67"/>
      <c r="V5" s="68"/>
      <c r="W5" s="66" t="s">
        <v>10</v>
      </c>
      <c r="X5" s="67"/>
      <c r="Y5" s="68"/>
      <c r="Z5" s="65" t="s">
        <v>11</v>
      </c>
      <c r="AA5" s="65"/>
      <c r="AB5" s="65"/>
      <c r="AC5" s="65" t="s">
        <v>46</v>
      </c>
      <c r="AD5" s="65"/>
      <c r="AE5" s="65"/>
    </row>
    <row r="6" spans="1:31" ht="22.5" customHeight="1">
      <c r="A6" s="60"/>
      <c r="B6" s="60"/>
      <c r="C6" s="60"/>
      <c r="D6" s="60"/>
      <c r="E6" s="3" t="s">
        <v>12</v>
      </c>
      <c r="F6" s="3" t="s">
        <v>13</v>
      </c>
      <c r="G6" s="3" t="s">
        <v>14</v>
      </c>
      <c r="H6" s="3" t="s">
        <v>12</v>
      </c>
      <c r="I6" s="3" t="s">
        <v>13</v>
      </c>
      <c r="J6" s="3" t="s">
        <v>14</v>
      </c>
      <c r="K6" s="3" t="s">
        <v>12</v>
      </c>
      <c r="L6" s="3" t="s">
        <v>13</v>
      </c>
      <c r="M6" s="3" t="s">
        <v>14</v>
      </c>
      <c r="N6" s="3" t="s">
        <v>12</v>
      </c>
      <c r="O6" s="3" t="s">
        <v>13</v>
      </c>
      <c r="P6" s="3" t="s">
        <v>14</v>
      </c>
      <c r="Q6" s="3" t="s">
        <v>12</v>
      </c>
      <c r="R6" s="3" t="s">
        <v>13</v>
      </c>
      <c r="S6" s="3" t="s">
        <v>14</v>
      </c>
      <c r="T6" s="3" t="s">
        <v>12</v>
      </c>
      <c r="U6" s="3" t="s">
        <v>13</v>
      </c>
      <c r="V6" s="3" t="s">
        <v>14</v>
      </c>
      <c r="W6" s="3" t="s">
        <v>12</v>
      </c>
      <c r="X6" s="3" t="s">
        <v>13</v>
      </c>
      <c r="Y6" s="3" t="s">
        <v>14</v>
      </c>
      <c r="Z6" s="4" t="s">
        <v>15</v>
      </c>
      <c r="AA6" s="3" t="s">
        <v>13</v>
      </c>
      <c r="AB6" s="3" t="s">
        <v>14</v>
      </c>
      <c r="AC6" s="4" t="s">
        <v>15</v>
      </c>
      <c r="AD6" s="3" t="s">
        <v>13</v>
      </c>
      <c r="AE6" s="3" t="s">
        <v>14</v>
      </c>
    </row>
    <row r="7" spans="1:31" ht="33.75" customHeight="1">
      <c r="A7" s="5" t="s">
        <v>54</v>
      </c>
      <c r="B7" s="6">
        <v>951</v>
      </c>
      <c r="C7" s="51">
        <v>1</v>
      </c>
      <c r="D7" s="7">
        <f>G7+J7+M7+P7+S7+V7+Y7+AB7</f>
        <v>85.0612</v>
      </c>
      <c r="E7" s="7">
        <f>'раздел 1'!D8</f>
        <v>1</v>
      </c>
      <c r="F7" s="8">
        <v>15</v>
      </c>
      <c r="G7" s="7">
        <f>F7*E7</f>
        <v>15</v>
      </c>
      <c r="H7" s="7">
        <f>'раздел 2'!D8</f>
        <v>0.7905600000000002</v>
      </c>
      <c r="I7" s="8">
        <v>20</v>
      </c>
      <c r="J7" s="7">
        <f>H7*I7</f>
        <v>15.811200000000003</v>
      </c>
      <c r="K7" s="7">
        <f>'раздел 3'!D8</f>
        <v>1</v>
      </c>
      <c r="L7" s="8">
        <v>7</v>
      </c>
      <c r="M7" s="20">
        <f>L7*K7</f>
        <v>7</v>
      </c>
      <c r="N7" s="7">
        <f>'раздел 4'!D8</f>
        <v>0.75</v>
      </c>
      <c r="O7" s="8">
        <v>15</v>
      </c>
      <c r="P7" s="7">
        <f>O7*N7</f>
        <v>11.25</v>
      </c>
      <c r="Q7" s="7">
        <f>'раздел 5'!D8</f>
        <v>1</v>
      </c>
      <c r="R7" s="8">
        <v>15</v>
      </c>
      <c r="S7" s="7">
        <f>R7*Q7</f>
        <v>15</v>
      </c>
      <c r="T7" s="7">
        <f>'раздел 6'!D8</f>
        <v>1</v>
      </c>
      <c r="U7" s="8">
        <v>7</v>
      </c>
      <c r="V7" s="7">
        <f>U7*T7</f>
        <v>7</v>
      </c>
      <c r="W7" s="20">
        <f>'раздел 7'!D8</f>
        <v>1</v>
      </c>
      <c r="X7" s="19">
        <v>7</v>
      </c>
      <c r="Y7" s="20">
        <f>X7*W7</f>
        <v>7</v>
      </c>
      <c r="Z7" s="20">
        <f>'раздел 8'!D8</f>
        <v>1</v>
      </c>
      <c r="AA7" s="19">
        <v>7</v>
      </c>
      <c r="AB7" s="7">
        <f>AA7*Z7</f>
        <v>7</v>
      </c>
      <c r="AC7" s="20">
        <f>'раздел 9'!G8</f>
        <v>0</v>
      </c>
      <c r="AD7" s="19">
        <v>7</v>
      </c>
      <c r="AE7" s="7">
        <f>AD7*AC7</f>
        <v>0</v>
      </c>
    </row>
    <row r="8" spans="1:31" ht="15" hidden="1">
      <c r="A8" s="5"/>
      <c r="B8" s="6"/>
      <c r="C8" s="51"/>
      <c r="D8" s="7"/>
      <c r="E8" s="7"/>
      <c r="F8" s="8"/>
      <c r="G8" s="7"/>
      <c r="H8" s="20"/>
      <c r="I8" s="8"/>
      <c r="J8" s="7"/>
      <c r="K8" s="7"/>
      <c r="L8" s="8"/>
      <c r="M8" s="20"/>
      <c r="N8" s="7"/>
      <c r="O8" s="8"/>
      <c r="P8" s="7"/>
      <c r="Q8" s="7"/>
      <c r="R8" s="8"/>
      <c r="S8" s="7"/>
      <c r="T8" s="7"/>
      <c r="U8" s="8"/>
      <c r="V8" s="7"/>
      <c r="W8" s="20"/>
      <c r="X8" s="19"/>
      <c r="Y8" s="20"/>
      <c r="Z8" s="20"/>
      <c r="AA8" s="19"/>
      <c r="AB8" s="7"/>
      <c r="AC8" s="20"/>
      <c r="AD8" s="19"/>
      <c r="AE8" s="7"/>
    </row>
    <row r="9" spans="1:31" s="31" customFormat="1" ht="15" hidden="1">
      <c r="A9" s="29"/>
      <c r="B9" s="30"/>
      <c r="C9" s="52"/>
      <c r="D9" s="7"/>
      <c r="E9" s="27"/>
      <c r="F9" s="8"/>
      <c r="G9" s="7"/>
      <c r="H9" s="27"/>
      <c r="I9" s="8"/>
      <c r="J9" s="7"/>
      <c r="K9" s="27"/>
      <c r="L9" s="8"/>
      <c r="M9" s="20"/>
      <c r="N9" s="27"/>
      <c r="O9" s="8"/>
      <c r="P9" s="7"/>
      <c r="Q9" s="27"/>
      <c r="R9" s="8"/>
      <c r="S9" s="7"/>
      <c r="T9" s="27"/>
      <c r="U9" s="8"/>
      <c r="V9" s="7"/>
      <c r="W9" s="20"/>
      <c r="X9" s="19"/>
      <c r="Y9" s="20"/>
      <c r="Z9" s="20"/>
      <c r="AA9" s="19"/>
      <c r="AB9" s="7"/>
      <c r="AC9" s="20"/>
      <c r="AD9" s="19"/>
      <c r="AE9" s="7"/>
    </row>
    <row r="10" spans="1:31" ht="36.75" customHeight="1" hidden="1">
      <c r="A10" s="5"/>
      <c r="B10" s="6"/>
      <c r="C10" s="51"/>
      <c r="D10" s="7"/>
      <c r="E10" s="7"/>
      <c r="F10" s="8"/>
      <c r="G10" s="7"/>
      <c r="H10" s="7"/>
      <c r="I10" s="8"/>
      <c r="J10" s="7"/>
      <c r="K10" s="7"/>
      <c r="L10" s="8"/>
      <c r="M10" s="20"/>
      <c r="N10" s="7"/>
      <c r="O10" s="8"/>
      <c r="P10" s="7"/>
      <c r="Q10" s="7"/>
      <c r="R10" s="8"/>
      <c r="S10" s="7"/>
      <c r="T10" s="7"/>
      <c r="U10" s="8"/>
      <c r="V10" s="7"/>
      <c r="W10" s="20"/>
      <c r="X10" s="19"/>
      <c r="Y10" s="20"/>
      <c r="Z10" s="20"/>
      <c r="AA10" s="19"/>
      <c r="AB10" s="7"/>
      <c r="AC10" s="20"/>
      <c r="AD10" s="19"/>
      <c r="AE10" s="7"/>
    </row>
    <row r="11" spans="1:31" ht="15">
      <c r="A11" s="5"/>
      <c r="B11" s="6"/>
      <c r="C11" s="51"/>
      <c r="D11" s="7"/>
      <c r="E11" s="7"/>
      <c r="F11" s="8"/>
      <c r="G11" s="7"/>
      <c r="H11" s="7"/>
      <c r="I11" s="8"/>
      <c r="J11" s="7"/>
      <c r="K11" s="7"/>
      <c r="L11" s="8"/>
      <c r="M11" s="20"/>
      <c r="N11" s="7"/>
      <c r="O11" s="8"/>
      <c r="P11" s="7"/>
      <c r="Q11" s="7"/>
      <c r="R11" s="8"/>
      <c r="S11" s="7"/>
      <c r="T11" s="7"/>
      <c r="U11" s="8"/>
      <c r="V11" s="7"/>
      <c r="W11" s="20"/>
      <c r="X11" s="19"/>
      <c r="Y11" s="20"/>
      <c r="Z11" s="20"/>
      <c r="AA11" s="19"/>
      <c r="AB11" s="7"/>
      <c r="AC11" s="20"/>
      <c r="AD11" s="19"/>
      <c r="AE11" s="7"/>
    </row>
    <row r="12" spans="1:31" ht="15" customHeight="1">
      <c r="A12" s="10" t="s">
        <v>16</v>
      </c>
      <c r="B12" s="11" t="s">
        <v>17</v>
      </c>
      <c r="C12" s="11" t="s">
        <v>17</v>
      </c>
      <c r="D12" s="12">
        <f>(D7+D8+D9+D10+D11)/1</f>
        <v>85.0612</v>
      </c>
      <c r="E12" s="12">
        <f>(E7+E8+E9+E10+E11)/1</f>
        <v>1</v>
      </c>
      <c r="F12" s="11" t="s">
        <v>17</v>
      </c>
      <c r="G12" s="11" t="s">
        <v>17</v>
      </c>
      <c r="H12" s="12">
        <f>(H7+H8+H9+H10+H11)/1</f>
        <v>0.7905600000000002</v>
      </c>
      <c r="I12" s="11" t="s">
        <v>17</v>
      </c>
      <c r="J12" s="11" t="s">
        <v>17</v>
      </c>
      <c r="K12" s="12">
        <f>(K7+K8+K9+K10+K11)/1</f>
        <v>1</v>
      </c>
      <c r="L12" s="11" t="s">
        <v>17</v>
      </c>
      <c r="M12" s="11" t="s">
        <v>17</v>
      </c>
      <c r="N12" s="12">
        <f>(N7+N8+N9+N10+N11)/1</f>
        <v>0.75</v>
      </c>
      <c r="O12" s="11" t="s">
        <v>17</v>
      </c>
      <c r="P12" s="11" t="s">
        <v>17</v>
      </c>
      <c r="Q12" s="12">
        <f>(Q7+Q8+Q9+Q10+Q11)/1</f>
        <v>1</v>
      </c>
      <c r="R12" s="11" t="s">
        <v>17</v>
      </c>
      <c r="S12" s="11" t="s">
        <v>17</v>
      </c>
      <c r="T12" s="12">
        <f>(T7+T8+T9+T10+T11)/1</f>
        <v>1</v>
      </c>
      <c r="U12" s="11" t="s">
        <v>17</v>
      </c>
      <c r="V12" s="11" t="s">
        <v>17</v>
      </c>
      <c r="W12" s="12">
        <f>(W7+W8+W9+W10+W11)/1</f>
        <v>1</v>
      </c>
      <c r="X12" s="11" t="s">
        <v>17</v>
      </c>
      <c r="Y12" s="11" t="s">
        <v>17</v>
      </c>
      <c r="Z12" s="12">
        <f>(Z7+Z8+Z9+Z10+Z11)/1</f>
        <v>1</v>
      </c>
      <c r="AA12" s="11" t="s">
        <v>17</v>
      </c>
      <c r="AB12" s="11" t="s">
        <v>17</v>
      </c>
      <c r="AC12" s="12">
        <f>(AC7+AC8+AC9+AC10+AC11)/1</f>
        <v>0</v>
      </c>
      <c r="AD12" s="11" t="s">
        <v>17</v>
      </c>
      <c r="AE12" s="11" t="s">
        <v>17</v>
      </c>
    </row>
    <row r="14" ht="14.25">
      <c r="A14" s="26"/>
    </row>
    <row r="15" spans="1:4" ht="12.75">
      <c r="A15" t="s">
        <v>66</v>
      </c>
      <c r="D15" s="13"/>
    </row>
    <row r="16" spans="1:7" ht="12.75">
      <c r="A16" t="s">
        <v>67</v>
      </c>
      <c r="G16" t="s">
        <v>68</v>
      </c>
    </row>
    <row r="18" ht="15">
      <c r="A18" s="14"/>
    </row>
    <row r="20" ht="12.75">
      <c r="D20" s="13"/>
    </row>
  </sheetData>
  <sheetProtection/>
  <mergeCells count="15">
    <mergeCell ref="AC5:AE5"/>
    <mergeCell ref="N5:P5"/>
    <mergeCell ref="Q5:S5"/>
    <mergeCell ref="T5:V5"/>
    <mergeCell ref="W5:Y5"/>
    <mergeCell ref="A2:AB2"/>
    <mergeCell ref="E4:AB4"/>
    <mergeCell ref="A4:A6"/>
    <mergeCell ref="B4:B6"/>
    <mergeCell ref="C4:C6"/>
    <mergeCell ref="D4:D6"/>
    <mergeCell ref="E5:G5"/>
    <mergeCell ref="H5:J5"/>
    <mergeCell ref="K5:M5"/>
    <mergeCell ref="Z5:AB5"/>
  </mergeCells>
  <printOptions/>
  <pageMargins left="0.26" right="0.17" top="1" bottom="1" header="0.5" footer="0.5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36.375" style="39" customWidth="1"/>
    <col min="2" max="2" width="8.375" style="39" customWidth="1"/>
    <col min="3" max="3" width="8.00390625" style="39" customWidth="1"/>
    <col min="4" max="4" width="10.75390625" style="39" customWidth="1"/>
    <col min="5" max="5" width="10.625" style="39" customWidth="1"/>
    <col min="6" max="6" width="8.75390625" style="39" customWidth="1"/>
    <col min="7" max="7" width="13.125" style="39" customWidth="1"/>
    <col min="8" max="16384" width="9.125" style="39" customWidth="1"/>
  </cols>
  <sheetData>
    <row r="1" spans="3:7" ht="12.75" customHeight="1">
      <c r="C1" s="1"/>
      <c r="D1" s="1"/>
      <c r="E1" s="1"/>
      <c r="F1" s="1"/>
      <c r="G1" s="1"/>
    </row>
    <row r="2" spans="1:7" ht="57.75" customHeight="1">
      <c r="A2" s="55" t="s">
        <v>55</v>
      </c>
      <c r="B2" s="55"/>
      <c r="C2" s="55"/>
      <c r="D2" s="55"/>
      <c r="E2" s="55"/>
      <c r="F2" s="55"/>
      <c r="G2" s="55"/>
    </row>
    <row r="4" spans="1:7" ht="30" customHeight="1">
      <c r="A4" s="58" t="s">
        <v>57</v>
      </c>
      <c r="B4" s="58" t="s">
        <v>0</v>
      </c>
      <c r="C4" s="58" t="s">
        <v>1</v>
      </c>
      <c r="D4" s="61" t="s">
        <v>2</v>
      </c>
      <c r="E4" s="72" t="s">
        <v>3</v>
      </c>
      <c r="F4" s="73"/>
      <c r="G4" s="100"/>
    </row>
    <row r="5" spans="1:7" ht="60.75" customHeight="1">
      <c r="A5" s="59"/>
      <c r="B5" s="59"/>
      <c r="C5" s="59"/>
      <c r="D5" s="70"/>
      <c r="E5" s="72" t="s">
        <v>46</v>
      </c>
      <c r="F5" s="73"/>
      <c r="G5" s="100"/>
    </row>
    <row r="6" spans="1:7" ht="56.25" customHeight="1">
      <c r="A6" s="59"/>
      <c r="B6" s="59"/>
      <c r="C6" s="59"/>
      <c r="D6" s="59"/>
      <c r="E6" s="90" t="s">
        <v>47</v>
      </c>
      <c r="F6" s="91"/>
      <c r="G6" s="92"/>
    </row>
    <row r="7" spans="1:7" ht="32.25" customHeight="1">
      <c r="A7" s="60"/>
      <c r="B7" s="60"/>
      <c r="C7" s="60"/>
      <c r="D7" s="60"/>
      <c r="E7" s="3" t="s">
        <v>12</v>
      </c>
      <c r="F7" s="3" t="s">
        <v>13</v>
      </c>
      <c r="G7" s="3" t="s">
        <v>15</v>
      </c>
    </row>
    <row r="8" spans="1:7" ht="32.25" customHeight="1">
      <c r="A8" s="5" t="s">
        <v>54</v>
      </c>
      <c r="B8" s="6">
        <v>951</v>
      </c>
      <c r="C8" s="6"/>
      <c r="D8" s="7">
        <f>G8</f>
        <v>0</v>
      </c>
      <c r="E8" s="7">
        <v>0</v>
      </c>
      <c r="F8" s="8">
        <v>100</v>
      </c>
      <c r="G8" s="7">
        <f>F8*E8/100</f>
        <v>0</v>
      </c>
    </row>
    <row r="9" spans="1:7" ht="15">
      <c r="A9" s="5"/>
      <c r="B9" s="6"/>
      <c r="C9" s="6"/>
      <c r="D9" s="7"/>
      <c r="E9" s="20"/>
      <c r="F9" s="8"/>
      <c r="G9" s="7"/>
    </row>
    <row r="10" spans="1:7" ht="15">
      <c r="A10" s="29"/>
      <c r="B10" s="6"/>
      <c r="C10" s="6"/>
      <c r="D10" s="7"/>
      <c r="E10" s="20"/>
      <c r="F10" s="8"/>
      <c r="G10" s="7"/>
    </row>
    <row r="11" spans="1:7" ht="36.75" customHeight="1">
      <c r="A11" s="5"/>
      <c r="B11" s="6"/>
      <c r="C11" s="6"/>
      <c r="D11" s="7"/>
      <c r="E11" s="7"/>
      <c r="F11" s="8"/>
      <c r="G11" s="7"/>
    </row>
    <row r="12" spans="1:7" ht="15">
      <c r="A12" s="5"/>
      <c r="B12" s="6"/>
      <c r="C12" s="6"/>
      <c r="D12" s="7"/>
      <c r="E12" s="7"/>
      <c r="F12" s="8"/>
      <c r="G12" s="7"/>
    </row>
    <row r="13" spans="1:7" ht="33.75" customHeight="1">
      <c r="A13" s="10" t="s">
        <v>16</v>
      </c>
      <c r="B13" s="11" t="s">
        <v>17</v>
      </c>
      <c r="C13" s="11" t="s">
        <v>17</v>
      </c>
      <c r="D13" s="7">
        <f>(D8+D9+D10+D11+D12)/1</f>
        <v>0</v>
      </c>
      <c r="E13" s="7">
        <f>(E8+E9+E10+E11+E12)/1</f>
        <v>0</v>
      </c>
      <c r="F13" s="48" t="s">
        <v>17</v>
      </c>
      <c r="G13" s="48" t="s">
        <v>17</v>
      </c>
    </row>
    <row r="14" spans="1:7" ht="33.75" customHeight="1">
      <c r="A14" s="23"/>
      <c r="B14" s="24"/>
      <c r="C14" s="24"/>
      <c r="D14" s="25"/>
      <c r="E14" s="25"/>
      <c r="F14" s="50"/>
      <c r="G14" s="50"/>
    </row>
    <row r="16" spans="1:7" ht="15">
      <c r="A16" s="14"/>
      <c r="F16" s="104"/>
      <c r="G16" s="104"/>
    </row>
    <row r="18" spans="1:7" ht="15">
      <c r="A18" s="14"/>
      <c r="F18" s="104"/>
      <c r="G18" s="104"/>
    </row>
  </sheetData>
  <sheetProtection/>
  <mergeCells count="10">
    <mergeCell ref="F16:G16"/>
    <mergeCell ref="F18:G18"/>
    <mergeCell ref="A2:G2"/>
    <mergeCell ref="A4:A7"/>
    <mergeCell ref="B4:B7"/>
    <mergeCell ref="C4:C7"/>
    <mergeCell ref="D4:D7"/>
    <mergeCell ref="E4:G4"/>
    <mergeCell ref="E5:G5"/>
    <mergeCell ref="E6:G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86" zoomScaleSheetLayoutView="86" zoomScalePageLayoutView="0" workbookViewId="0" topLeftCell="A1">
      <selection activeCell="A4" sqref="A4:A7"/>
    </sheetView>
  </sheetViews>
  <sheetFormatPr defaultColWidth="9.00390625" defaultRowHeight="12.75"/>
  <cols>
    <col min="1" max="1" width="36.375" style="39" customWidth="1"/>
    <col min="2" max="2" width="7.75390625" style="39" customWidth="1"/>
    <col min="3" max="3" width="8.00390625" style="39" customWidth="1"/>
    <col min="4" max="4" width="10.75390625" style="39" customWidth="1"/>
    <col min="5" max="5" width="7.625" style="39" customWidth="1"/>
    <col min="6" max="6" width="7.375" style="39" customWidth="1"/>
    <col min="7" max="7" width="6.875" style="39" customWidth="1"/>
    <col min="8" max="8" width="8.25390625" style="39" customWidth="1"/>
    <col min="9" max="9" width="6.875" style="39" customWidth="1"/>
    <col min="10" max="10" width="6.75390625" style="39" customWidth="1"/>
    <col min="11" max="11" width="8.00390625" style="39" customWidth="1"/>
    <col min="12" max="12" width="7.00390625" style="39" customWidth="1"/>
    <col min="13" max="13" width="6.625" style="39" customWidth="1"/>
    <col min="14" max="14" width="8.625" style="39" customWidth="1"/>
    <col min="15" max="15" width="7.625" style="39" customWidth="1"/>
    <col min="16" max="16" width="6.75390625" style="39" customWidth="1"/>
    <col min="17" max="16384" width="9.125" style="39" customWidth="1"/>
  </cols>
  <sheetData>
    <row r="1" spans="3:16" ht="12.7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4" spans="1:16" ht="30" customHeight="1">
      <c r="A4" s="58" t="s">
        <v>65</v>
      </c>
      <c r="B4" s="58" t="s">
        <v>0</v>
      </c>
      <c r="C4" s="58" t="s">
        <v>1</v>
      </c>
      <c r="D4" s="61" t="s">
        <v>2</v>
      </c>
      <c r="E4" s="57" t="s">
        <v>3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27.75" customHeight="1">
      <c r="A5" s="59"/>
      <c r="B5" s="59"/>
      <c r="C5" s="59"/>
      <c r="D5" s="70"/>
      <c r="E5" s="57" t="s">
        <v>18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77" customHeight="1">
      <c r="A6" s="59"/>
      <c r="B6" s="59"/>
      <c r="C6" s="59"/>
      <c r="D6" s="59"/>
      <c r="E6" s="69" t="s">
        <v>48</v>
      </c>
      <c r="F6" s="69"/>
      <c r="G6" s="69"/>
      <c r="H6" s="71" t="s">
        <v>50</v>
      </c>
      <c r="I6" s="71"/>
      <c r="J6" s="71"/>
      <c r="K6" s="71" t="s">
        <v>51</v>
      </c>
      <c r="L6" s="71"/>
      <c r="M6" s="71"/>
      <c r="N6" s="71" t="s">
        <v>52</v>
      </c>
      <c r="O6" s="71"/>
      <c r="P6" s="71"/>
    </row>
    <row r="7" spans="1:16" ht="32.25" customHeight="1">
      <c r="A7" s="60"/>
      <c r="B7" s="60"/>
      <c r="C7" s="60"/>
      <c r="D7" s="60"/>
      <c r="E7" s="3" t="s">
        <v>12</v>
      </c>
      <c r="F7" s="3" t="s">
        <v>13</v>
      </c>
      <c r="G7" s="3" t="s">
        <v>15</v>
      </c>
      <c r="H7" s="3" t="s">
        <v>12</v>
      </c>
      <c r="I7" s="3" t="s">
        <v>13</v>
      </c>
      <c r="J7" s="3" t="s">
        <v>15</v>
      </c>
      <c r="K7" s="3" t="s">
        <v>12</v>
      </c>
      <c r="L7" s="3" t="s">
        <v>13</v>
      </c>
      <c r="M7" s="3" t="s">
        <v>15</v>
      </c>
      <c r="N7" s="3" t="s">
        <v>12</v>
      </c>
      <c r="O7" s="3" t="s">
        <v>13</v>
      </c>
      <c r="P7" s="3" t="s">
        <v>15</v>
      </c>
    </row>
    <row r="8" spans="1:16" ht="33.75" customHeight="1">
      <c r="A8" s="5" t="s">
        <v>54</v>
      </c>
      <c r="B8" s="6">
        <v>951</v>
      </c>
      <c r="C8" s="16">
        <v>1</v>
      </c>
      <c r="D8" s="7">
        <f>G8+J8+M8+P8</f>
        <v>1</v>
      </c>
      <c r="E8" s="18">
        <v>1</v>
      </c>
      <c r="F8" s="8">
        <v>40</v>
      </c>
      <c r="G8" s="27">
        <v>0.4</v>
      </c>
      <c r="H8" s="18">
        <v>1</v>
      </c>
      <c r="I8" s="19">
        <v>40</v>
      </c>
      <c r="J8" s="20">
        <f>I8*H8/100</f>
        <v>0.4</v>
      </c>
      <c r="K8" s="18">
        <v>0</v>
      </c>
      <c r="L8" s="19">
        <v>25</v>
      </c>
      <c r="M8" s="20">
        <f>L8*K8/100</f>
        <v>0</v>
      </c>
      <c r="N8" s="18">
        <v>1</v>
      </c>
      <c r="O8" s="19">
        <v>20</v>
      </c>
      <c r="P8" s="20">
        <f>O8*N8/100</f>
        <v>0.2</v>
      </c>
    </row>
    <row r="9" spans="1:16" ht="15">
      <c r="A9" s="5"/>
      <c r="B9" s="6"/>
      <c r="C9" s="16"/>
      <c r="D9" s="7"/>
      <c r="E9" s="18"/>
      <c r="F9" s="28"/>
      <c r="G9" s="27"/>
      <c r="H9" s="18"/>
      <c r="I9" s="28"/>
      <c r="J9" s="20"/>
      <c r="K9" s="45"/>
      <c r="L9" s="28"/>
      <c r="M9" s="20"/>
      <c r="N9" s="45"/>
      <c r="O9" s="28"/>
      <c r="P9" s="27"/>
    </row>
    <row r="10" spans="1:16" ht="15">
      <c r="A10" s="29"/>
      <c r="B10" s="6"/>
      <c r="C10" s="16"/>
      <c r="D10" s="7"/>
      <c r="E10" s="18"/>
      <c r="F10" s="8"/>
      <c r="G10" s="27"/>
      <c r="H10" s="18"/>
      <c r="I10" s="19"/>
      <c r="J10" s="20"/>
      <c r="K10" s="18"/>
      <c r="L10" s="19"/>
      <c r="M10" s="20"/>
      <c r="N10" s="18"/>
      <c r="O10" s="19"/>
      <c r="P10" s="20"/>
    </row>
    <row r="11" spans="1:16" ht="36.75" customHeight="1">
      <c r="A11" s="5"/>
      <c r="B11" s="6"/>
      <c r="C11" s="16"/>
      <c r="D11" s="7"/>
      <c r="E11" s="18"/>
      <c r="F11" s="8"/>
      <c r="G11" s="27"/>
      <c r="H11" s="18"/>
      <c r="I11" s="19"/>
      <c r="J11" s="20"/>
      <c r="K11" s="18"/>
      <c r="L11" s="19"/>
      <c r="M11" s="20"/>
      <c r="N11" s="18"/>
      <c r="O11" s="19"/>
      <c r="P11" s="20"/>
    </row>
    <row r="12" spans="1:16" ht="15">
      <c r="A12" s="5"/>
      <c r="B12" s="6"/>
      <c r="C12" s="16"/>
      <c r="D12" s="7"/>
      <c r="E12" s="18"/>
      <c r="F12" s="8"/>
      <c r="G12" s="27"/>
      <c r="H12" s="18"/>
      <c r="I12" s="19"/>
      <c r="J12" s="20"/>
      <c r="K12" s="18"/>
      <c r="L12" s="19"/>
      <c r="M12" s="20"/>
      <c r="N12" s="18"/>
      <c r="O12" s="19"/>
      <c r="P12" s="20"/>
    </row>
    <row r="13" spans="1:16" ht="33.75" customHeight="1">
      <c r="A13" s="10" t="s">
        <v>16</v>
      </c>
      <c r="B13" s="11" t="s">
        <v>17</v>
      </c>
      <c r="C13" s="11" t="s">
        <v>17</v>
      </c>
      <c r="D13" s="7">
        <f>(D8+D9+D10+D11+D12)/1</f>
        <v>1</v>
      </c>
      <c r="E13" s="7">
        <f>(E8+E9+E10+E11+E12)/1</f>
        <v>1</v>
      </c>
      <c r="F13" s="11" t="s">
        <v>17</v>
      </c>
      <c r="G13" s="11" t="s">
        <v>17</v>
      </c>
      <c r="H13" s="20">
        <f>(H8+H9+H10+H11+H12)/1</f>
        <v>1</v>
      </c>
      <c r="I13" s="21" t="s">
        <v>17</v>
      </c>
      <c r="J13" s="21" t="s">
        <v>17</v>
      </c>
      <c r="K13" s="20">
        <f>(K8+K9+K10+K11+K12)/1</f>
        <v>0</v>
      </c>
      <c r="L13" s="21" t="s">
        <v>17</v>
      </c>
      <c r="M13" s="21" t="s">
        <v>17</v>
      </c>
      <c r="N13" s="20">
        <f>(N8+N10+N11+N12)/1</f>
        <v>1</v>
      </c>
      <c r="O13" s="21" t="s">
        <v>17</v>
      </c>
      <c r="P13" s="21" t="s">
        <v>17</v>
      </c>
    </row>
  </sheetData>
  <sheetProtection/>
  <mergeCells count="11">
    <mergeCell ref="E5:P5"/>
    <mergeCell ref="E4:P4"/>
    <mergeCell ref="E6:G6"/>
    <mergeCell ref="A2:P2"/>
    <mergeCell ref="A4:A7"/>
    <mergeCell ref="B4:B7"/>
    <mergeCell ref="C4:C7"/>
    <mergeCell ref="D4:D7"/>
    <mergeCell ref="H6:J6"/>
    <mergeCell ref="N6:P6"/>
    <mergeCell ref="K6:M6"/>
  </mergeCells>
  <printOptions/>
  <pageMargins left="0.58" right="0.34" top="1" bottom="1" header="0.5" footer="0.5"/>
  <pageSetup fitToWidth="2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37.375" style="39" customWidth="1"/>
    <col min="2" max="2" width="7.75390625" style="39" customWidth="1"/>
    <col min="3" max="3" width="8.00390625" style="39" customWidth="1"/>
    <col min="4" max="4" width="10.125" style="39" customWidth="1"/>
    <col min="5" max="5" width="8.25390625" style="39" customWidth="1"/>
    <col min="6" max="6" width="6.875" style="39" customWidth="1"/>
    <col min="7" max="7" width="6.75390625" style="39" customWidth="1"/>
    <col min="8" max="8" width="8.625" style="39" customWidth="1"/>
    <col min="9" max="9" width="7.625" style="39" customWidth="1"/>
    <col min="10" max="10" width="6.125" style="39" customWidth="1"/>
    <col min="11" max="11" width="8.00390625" style="39" customWidth="1"/>
    <col min="12" max="12" width="7.375" style="39" customWidth="1"/>
    <col min="13" max="13" width="6.75390625" style="39" customWidth="1"/>
    <col min="14" max="14" width="8.00390625" style="39" customWidth="1"/>
    <col min="15" max="15" width="7.375" style="39" customWidth="1"/>
    <col min="16" max="16" width="6.75390625" style="39" customWidth="1"/>
    <col min="17" max="17" width="8.00390625" style="39" customWidth="1"/>
    <col min="18" max="18" width="7.25390625" style="39" customWidth="1"/>
    <col min="19" max="19" width="6.875" style="39" customWidth="1"/>
    <col min="20" max="20" width="7.375" style="39" customWidth="1"/>
    <col min="21" max="22" width="8.75390625" style="39" customWidth="1"/>
    <col min="23" max="16384" width="9.125" style="39" customWidth="1"/>
  </cols>
  <sheetData>
    <row r="1" spans="3:22" ht="12.7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2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4" spans="1:22" ht="30" customHeight="1">
      <c r="A4" s="58" t="s">
        <v>65</v>
      </c>
      <c r="B4" s="58" t="s">
        <v>0</v>
      </c>
      <c r="C4" s="58" t="s">
        <v>1</v>
      </c>
      <c r="D4" s="58" t="s">
        <v>2</v>
      </c>
      <c r="E4" s="72" t="s">
        <v>3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ht="27.75" customHeight="1">
      <c r="A5" s="59"/>
      <c r="B5" s="59"/>
      <c r="C5" s="59"/>
      <c r="D5" s="59"/>
      <c r="E5" s="72" t="s">
        <v>19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5" ht="102.75" customHeight="1">
      <c r="A6" s="59"/>
      <c r="B6" s="59"/>
      <c r="C6" s="59"/>
      <c r="D6" s="59"/>
      <c r="E6" s="74" t="s">
        <v>20</v>
      </c>
      <c r="F6" s="75"/>
      <c r="G6" s="76"/>
      <c r="H6" s="62" t="s">
        <v>32</v>
      </c>
      <c r="I6" s="63"/>
      <c r="J6" s="64"/>
      <c r="K6" s="66" t="s">
        <v>38</v>
      </c>
      <c r="L6" s="67"/>
      <c r="M6" s="68"/>
      <c r="N6" s="66" t="s">
        <v>39</v>
      </c>
      <c r="O6" s="67"/>
      <c r="P6" s="68"/>
      <c r="Q6" s="66" t="s">
        <v>41</v>
      </c>
      <c r="R6" s="67"/>
      <c r="S6" s="68"/>
      <c r="T6" s="62" t="s">
        <v>40</v>
      </c>
      <c r="U6" s="63"/>
      <c r="V6" s="64"/>
      <c r="W6" s="62" t="s">
        <v>49</v>
      </c>
      <c r="X6" s="63"/>
      <c r="Y6" s="64"/>
    </row>
    <row r="7" spans="1:25" ht="32.25" customHeight="1">
      <c r="A7" s="60"/>
      <c r="B7" s="60"/>
      <c r="C7" s="60"/>
      <c r="D7" s="60"/>
      <c r="E7" s="3" t="s">
        <v>12</v>
      </c>
      <c r="F7" s="3" t="s">
        <v>13</v>
      </c>
      <c r="G7" s="3" t="s">
        <v>15</v>
      </c>
      <c r="H7" s="3" t="s">
        <v>12</v>
      </c>
      <c r="I7" s="3" t="s">
        <v>13</v>
      </c>
      <c r="J7" s="3" t="s">
        <v>15</v>
      </c>
      <c r="K7" s="3" t="s">
        <v>12</v>
      </c>
      <c r="L7" s="3" t="s">
        <v>13</v>
      </c>
      <c r="M7" s="3" t="s">
        <v>15</v>
      </c>
      <c r="N7" s="3" t="s">
        <v>12</v>
      </c>
      <c r="O7" s="3" t="s">
        <v>13</v>
      </c>
      <c r="P7" s="3" t="s">
        <v>15</v>
      </c>
      <c r="Q7" s="3" t="s">
        <v>12</v>
      </c>
      <c r="R7" s="3" t="s">
        <v>13</v>
      </c>
      <c r="S7" s="3" t="s">
        <v>15</v>
      </c>
      <c r="T7" s="3" t="s">
        <v>12</v>
      </c>
      <c r="U7" s="3" t="s">
        <v>13</v>
      </c>
      <c r="V7" s="3" t="s">
        <v>15</v>
      </c>
      <c r="W7" s="3" t="s">
        <v>12</v>
      </c>
      <c r="X7" s="3" t="s">
        <v>13</v>
      </c>
      <c r="Y7" s="3" t="s">
        <v>15</v>
      </c>
    </row>
    <row r="8" spans="1:25" ht="30.75" customHeight="1">
      <c r="A8" s="5" t="s">
        <v>54</v>
      </c>
      <c r="B8" s="6">
        <v>951</v>
      </c>
      <c r="C8" s="6">
        <v>1</v>
      </c>
      <c r="D8" s="7">
        <f>G8+J8+M8+P8++S8+V8+Y8</f>
        <v>0.7905600000000002</v>
      </c>
      <c r="E8" s="7">
        <v>1</v>
      </c>
      <c r="F8" s="54">
        <v>17.6</v>
      </c>
      <c r="G8" s="7">
        <f>F8*E8/100</f>
        <v>0.17600000000000002</v>
      </c>
      <c r="H8" s="7">
        <v>0.61</v>
      </c>
      <c r="I8" s="53">
        <v>17.6</v>
      </c>
      <c r="J8" s="7">
        <f>I8*H8/100</f>
        <v>0.10736000000000001</v>
      </c>
      <c r="K8" s="9">
        <v>0</v>
      </c>
      <c r="L8" s="8">
        <v>15</v>
      </c>
      <c r="M8" s="7">
        <f>L8*K8/100</f>
        <v>0</v>
      </c>
      <c r="N8" s="9">
        <v>1</v>
      </c>
      <c r="O8" s="53">
        <v>17.6</v>
      </c>
      <c r="P8" s="7">
        <f>O8*N8/100</f>
        <v>0.17600000000000002</v>
      </c>
      <c r="Q8" s="27">
        <v>1</v>
      </c>
      <c r="R8" s="54">
        <v>17.6</v>
      </c>
      <c r="S8" s="27">
        <f>R8*Q8/100</f>
        <v>0.17600000000000002</v>
      </c>
      <c r="T8" s="20">
        <v>1</v>
      </c>
      <c r="U8" s="53">
        <v>12</v>
      </c>
      <c r="V8" s="7">
        <f>U8*T8/100</f>
        <v>0.12</v>
      </c>
      <c r="W8" s="20">
        <v>0.2</v>
      </c>
      <c r="X8" s="53">
        <v>17.6</v>
      </c>
      <c r="Y8" s="7">
        <f>X8*W8/100</f>
        <v>0.0352</v>
      </c>
    </row>
    <row r="9" spans="1:25" ht="15">
      <c r="A9" s="5"/>
      <c r="B9" s="6"/>
      <c r="C9" s="6"/>
      <c r="D9" s="7"/>
      <c r="E9" s="7"/>
      <c r="F9" s="8"/>
      <c r="G9" s="7"/>
      <c r="H9" s="27"/>
      <c r="I9" s="28"/>
      <c r="J9" s="7"/>
      <c r="K9" s="7"/>
      <c r="L9" s="8"/>
      <c r="M9" s="7"/>
      <c r="N9" s="7"/>
      <c r="O9" s="8"/>
      <c r="P9" s="7"/>
      <c r="Q9" s="27"/>
      <c r="R9" s="28"/>
      <c r="S9" s="27"/>
      <c r="T9" s="20"/>
      <c r="U9" s="8"/>
      <c r="V9" s="7"/>
      <c r="W9" s="20"/>
      <c r="X9" s="8"/>
      <c r="Y9" s="7"/>
    </row>
    <row r="10" spans="1:25" ht="15">
      <c r="A10" s="29"/>
      <c r="B10" s="6"/>
      <c r="C10" s="6"/>
      <c r="D10" s="7"/>
      <c r="E10" s="7"/>
      <c r="F10" s="8"/>
      <c r="G10" s="7"/>
      <c r="H10" s="7"/>
      <c r="I10" s="8"/>
      <c r="J10" s="7"/>
      <c r="K10" s="7"/>
      <c r="L10" s="8"/>
      <c r="M10" s="7"/>
      <c r="N10" s="7"/>
      <c r="O10" s="8"/>
      <c r="P10" s="7"/>
      <c r="Q10" s="20"/>
      <c r="R10" s="19"/>
      <c r="S10" s="27"/>
      <c r="T10" s="20"/>
      <c r="U10" s="8"/>
      <c r="V10" s="7"/>
      <c r="W10" s="20"/>
      <c r="X10" s="8"/>
      <c r="Y10" s="7"/>
    </row>
    <row r="11" spans="1:25" ht="36.75" customHeight="1">
      <c r="A11" s="5"/>
      <c r="B11" s="6"/>
      <c r="C11" s="6"/>
      <c r="D11" s="7"/>
      <c r="E11" s="7"/>
      <c r="F11" s="8"/>
      <c r="G11" s="7"/>
      <c r="H11" s="22"/>
      <c r="I11" s="8"/>
      <c r="J11" s="7"/>
      <c r="K11" s="20"/>
      <c r="L11" s="8"/>
      <c r="M11" s="7"/>
      <c r="N11" s="20"/>
      <c r="O11" s="8"/>
      <c r="P11" s="7"/>
      <c r="Q11" s="20"/>
      <c r="R11" s="19"/>
      <c r="S11" s="27"/>
      <c r="T11" s="20"/>
      <c r="U11" s="8"/>
      <c r="V11" s="7"/>
      <c r="W11" s="20"/>
      <c r="X11" s="8"/>
      <c r="Y11" s="7"/>
    </row>
    <row r="12" spans="1:25" ht="15">
      <c r="A12" s="5"/>
      <c r="B12" s="6"/>
      <c r="C12" s="6"/>
      <c r="D12" s="7"/>
      <c r="E12" s="7"/>
      <c r="F12" s="8"/>
      <c r="G12" s="7"/>
      <c r="H12" s="22"/>
      <c r="I12" s="8"/>
      <c r="J12" s="7"/>
      <c r="K12" s="20"/>
      <c r="L12" s="8"/>
      <c r="M12" s="7"/>
      <c r="N12" s="20"/>
      <c r="O12" s="8"/>
      <c r="P12" s="7"/>
      <c r="Q12" s="20"/>
      <c r="R12" s="19"/>
      <c r="S12" s="27"/>
      <c r="T12" s="20"/>
      <c r="U12" s="8"/>
      <c r="V12" s="7"/>
      <c r="W12" s="20"/>
      <c r="X12" s="8"/>
      <c r="Y12" s="7"/>
    </row>
    <row r="13" spans="1:25" ht="33.75" customHeight="1">
      <c r="A13" s="10" t="s">
        <v>16</v>
      </c>
      <c r="B13" s="11" t="s">
        <v>17</v>
      </c>
      <c r="C13" s="11" t="s">
        <v>17</v>
      </c>
      <c r="D13" s="7">
        <f>(D8+D9+D10+D11+D12)/1</f>
        <v>0.7905600000000002</v>
      </c>
      <c r="E13" s="7">
        <f>(E8+E9+E10+E11+E12)/1</f>
        <v>1</v>
      </c>
      <c r="F13" s="11" t="s">
        <v>17</v>
      </c>
      <c r="G13" s="11" t="s">
        <v>17</v>
      </c>
      <c r="H13" s="7">
        <f>(H8+H9+H10+H11+H12)/1</f>
        <v>0.61</v>
      </c>
      <c r="I13" s="11" t="s">
        <v>17</v>
      </c>
      <c r="J13" s="11" t="s">
        <v>17</v>
      </c>
      <c r="K13" s="7">
        <f>(K8+K9+K10+K11+K12)/1</f>
        <v>0</v>
      </c>
      <c r="L13" s="11" t="s">
        <v>17</v>
      </c>
      <c r="M13" s="11" t="s">
        <v>17</v>
      </c>
      <c r="N13" s="7">
        <f>(N8+N9+N10+N11+N12)/1</f>
        <v>1</v>
      </c>
      <c r="O13" s="11" t="s">
        <v>17</v>
      </c>
      <c r="P13" s="11" t="s">
        <v>17</v>
      </c>
      <c r="Q13" s="20">
        <f>(Q8+Q9+Q10+Q11+Q12)/1</f>
        <v>1</v>
      </c>
      <c r="R13" s="21" t="s">
        <v>17</v>
      </c>
      <c r="S13" s="21" t="s">
        <v>17</v>
      </c>
      <c r="T13" s="20">
        <f>(T8+T10+T11+T12)/1</f>
        <v>1</v>
      </c>
      <c r="U13" s="11" t="s">
        <v>17</v>
      </c>
      <c r="V13" s="11" t="s">
        <v>17</v>
      </c>
      <c r="W13" s="20">
        <f>(W8+W10+W11+W12)/1</f>
        <v>0.2</v>
      </c>
      <c r="X13" s="11" t="s">
        <v>17</v>
      </c>
      <c r="Y13" s="11" t="s">
        <v>17</v>
      </c>
    </row>
  </sheetData>
  <sheetProtection/>
  <mergeCells count="15">
    <mergeCell ref="D4:D7"/>
    <mergeCell ref="E4:V4"/>
    <mergeCell ref="E5:V5"/>
    <mergeCell ref="E6:G6"/>
    <mergeCell ref="H6:J6"/>
    <mergeCell ref="W6:Y6"/>
    <mergeCell ref="N6:P6"/>
    <mergeCell ref="Q6:S6"/>
    <mergeCell ref="T6:V6"/>
    <mergeCell ref="K6:M6"/>
    <mergeCell ref="A2:T2"/>
    <mergeCell ref="U2:V2"/>
    <mergeCell ref="A4:A7"/>
    <mergeCell ref="B4:B7"/>
    <mergeCell ref="C4:C7"/>
  </mergeCells>
  <printOptions/>
  <pageMargins left="0.17" right="0.17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6.375" style="39" customWidth="1"/>
    <col min="2" max="2" width="7.75390625" style="39" customWidth="1"/>
    <col min="3" max="3" width="8.00390625" style="39" customWidth="1"/>
    <col min="4" max="4" width="10.75390625" style="39" customWidth="1"/>
    <col min="5" max="5" width="8.25390625" style="39" customWidth="1"/>
    <col min="6" max="6" width="6.875" style="39" customWidth="1"/>
    <col min="7" max="7" width="6.75390625" style="39" customWidth="1"/>
    <col min="8" max="8" width="8.00390625" style="39" customWidth="1"/>
    <col min="9" max="9" width="7.00390625" style="39" customWidth="1"/>
    <col min="10" max="10" width="7.25390625" style="39" customWidth="1"/>
    <col min="11" max="11" width="9.875" style="39" hidden="1" customWidth="1"/>
    <col min="12" max="12" width="9.75390625" style="39" hidden="1" customWidth="1"/>
    <col min="13" max="13" width="0" style="39" hidden="1" customWidth="1"/>
    <col min="14" max="16384" width="9.125" style="39" customWidth="1"/>
  </cols>
  <sheetData>
    <row r="1" spans="1:10" ht="12.75" customHeight="1">
      <c r="A1" s="42"/>
      <c r="B1" s="42"/>
      <c r="C1" s="38"/>
      <c r="D1" s="38"/>
      <c r="E1" s="38"/>
      <c r="F1" s="38"/>
      <c r="G1" s="38"/>
      <c r="H1" s="38"/>
      <c r="I1" s="38"/>
      <c r="J1" s="38"/>
    </row>
    <row r="2" spans="1:10" ht="56.25" customHeight="1">
      <c r="A2" s="77" t="s">
        <v>55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2.7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30" customHeight="1">
      <c r="A4" s="78" t="s">
        <v>65</v>
      </c>
      <c r="B4" s="78" t="s">
        <v>0</v>
      </c>
      <c r="C4" s="78" t="s">
        <v>1</v>
      </c>
      <c r="D4" s="81" t="s">
        <v>2</v>
      </c>
      <c r="E4" s="83" t="s">
        <v>3</v>
      </c>
      <c r="F4" s="84"/>
      <c r="G4" s="84"/>
      <c r="H4" s="84"/>
      <c r="I4" s="84"/>
      <c r="J4" s="85"/>
    </row>
    <row r="5" spans="1:10" ht="27.75" customHeight="1">
      <c r="A5" s="79"/>
      <c r="B5" s="79"/>
      <c r="C5" s="79"/>
      <c r="D5" s="82"/>
      <c r="E5" s="83" t="s">
        <v>21</v>
      </c>
      <c r="F5" s="84"/>
      <c r="G5" s="84"/>
      <c r="H5" s="84"/>
      <c r="I5" s="84"/>
      <c r="J5" s="85"/>
    </row>
    <row r="6" spans="1:10" ht="131.25" customHeight="1">
      <c r="A6" s="79"/>
      <c r="B6" s="79"/>
      <c r="C6" s="79"/>
      <c r="D6" s="79"/>
      <c r="E6" s="86" t="s">
        <v>56</v>
      </c>
      <c r="F6" s="87"/>
      <c r="G6" s="88"/>
      <c r="H6" s="86" t="s">
        <v>22</v>
      </c>
      <c r="I6" s="87"/>
      <c r="J6" s="88"/>
    </row>
    <row r="7" spans="1:13" ht="32.25" customHeight="1">
      <c r="A7" s="80"/>
      <c r="B7" s="80"/>
      <c r="C7" s="80"/>
      <c r="D7" s="80"/>
      <c r="E7" s="35" t="s">
        <v>12</v>
      </c>
      <c r="F7" s="35" t="s">
        <v>13</v>
      </c>
      <c r="G7" s="35" t="s">
        <v>15</v>
      </c>
      <c r="H7" s="35" t="s">
        <v>12</v>
      </c>
      <c r="I7" s="35" t="s">
        <v>13</v>
      </c>
      <c r="J7" s="35" t="s">
        <v>15</v>
      </c>
      <c r="K7" s="33" t="s">
        <v>33</v>
      </c>
      <c r="L7" s="33" t="s">
        <v>34</v>
      </c>
      <c r="M7" s="33" t="s">
        <v>12</v>
      </c>
    </row>
    <row r="8" spans="1:13" ht="32.25" customHeight="1">
      <c r="A8" s="5" t="s">
        <v>54</v>
      </c>
      <c r="B8" s="30">
        <v>951</v>
      </c>
      <c r="C8" s="30">
        <v>1</v>
      </c>
      <c r="D8" s="27">
        <f>G8+J8</f>
        <v>1</v>
      </c>
      <c r="E8" s="27">
        <v>1</v>
      </c>
      <c r="F8" s="27">
        <v>50</v>
      </c>
      <c r="G8" s="27">
        <f>F8*E8/100</f>
        <v>0.5</v>
      </c>
      <c r="H8" s="27">
        <v>1</v>
      </c>
      <c r="I8" s="27">
        <v>50</v>
      </c>
      <c r="J8" s="27">
        <f>I8*H8/100</f>
        <v>0.5</v>
      </c>
      <c r="K8" s="32">
        <v>208523.4</v>
      </c>
      <c r="L8" s="32">
        <v>192895.9</v>
      </c>
      <c r="M8" s="32">
        <f>((K8-L8)/K8)*100</f>
        <v>7.494362742982323</v>
      </c>
    </row>
    <row r="9" spans="1:16" ht="15">
      <c r="A9" s="5"/>
      <c r="B9" s="30"/>
      <c r="C9" s="30"/>
      <c r="D9" s="27"/>
      <c r="E9" s="27"/>
      <c r="F9" s="27"/>
      <c r="G9" s="27"/>
      <c r="H9" s="27"/>
      <c r="I9" s="27"/>
      <c r="J9" s="27"/>
      <c r="K9" s="43">
        <v>112730.8</v>
      </c>
      <c r="L9" s="43">
        <v>112721.3</v>
      </c>
      <c r="M9" s="32">
        <f>((K9-L9)/K9)*100</f>
        <v>0.00842715566641947</v>
      </c>
      <c r="P9" s="42"/>
    </row>
    <row r="10" spans="1:13" ht="15">
      <c r="A10" s="29"/>
      <c r="B10" s="30"/>
      <c r="C10" s="30"/>
      <c r="D10" s="27"/>
      <c r="E10" s="27"/>
      <c r="F10" s="27"/>
      <c r="G10" s="27"/>
      <c r="H10" s="27"/>
      <c r="I10" s="27"/>
      <c r="J10" s="27"/>
      <c r="K10" s="32">
        <v>5141</v>
      </c>
      <c r="L10" s="32">
        <v>4905</v>
      </c>
      <c r="M10" s="32">
        <f>((K10-L10)/K10)*100</f>
        <v>4.590546586267264</v>
      </c>
    </row>
    <row r="11" spans="1:13" ht="36.75" customHeight="1">
      <c r="A11" s="5"/>
      <c r="B11" s="30"/>
      <c r="C11" s="30"/>
      <c r="D11" s="27"/>
      <c r="E11" s="27"/>
      <c r="F11" s="27"/>
      <c r="G11" s="27"/>
      <c r="H11" s="27"/>
      <c r="I11" s="27"/>
      <c r="J11" s="27"/>
      <c r="K11" s="32">
        <v>219335.3</v>
      </c>
      <c r="L11" s="32">
        <v>194377.4</v>
      </c>
      <c r="M11" s="32">
        <f>((K11-L11)/K11)*100</f>
        <v>11.378879733449196</v>
      </c>
    </row>
    <row r="12" spans="1:13" ht="15">
      <c r="A12" s="5"/>
      <c r="B12" s="30"/>
      <c r="C12" s="30"/>
      <c r="D12" s="27"/>
      <c r="E12" s="27"/>
      <c r="F12" s="27"/>
      <c r="G12" s="27"/>
      <c r="H12" s="27"/>
      <c r="I12" s="27"/>
      <c r="J12" s="27"/>
      <c r="K12" s="32">
        <v>127878.8</v>
      </c>
      <c r="L12" s="32">
        <v>126892.9</v>
      </c>
      <c r="M12" s="32">
        <f>((K12-L12)/K12)*100</f>
        <v>0.7709643818991175</v>
      </c>
    </row>
    <row r="13" spans="1:13" ht="33.75" customHeight="1">
      <c r="A13" s="36" t="s">
        <v>16</v>
      </c>
      <c r="B13" s="34" t="s">
        <v>17</v>
      </c>
      <c r="C13" s="34" t="s">
        <v>17</v>
      </c>
      <c r="D13" s="27">
        <f>(D8+D9+D10+D11+D12)/1</f>
        <v>1</v>
      </c>
      <c r="E13" s="27">
        <f>(E8+E9+E10+E11+E12)/1</f>
        <v>1</v>
      </c>
      <c r="F13" s="37" t="s">
        <v>17</v>
      </c>
      <c r="G13" s="37" t="s">
        <v>17</v>
      </c>
      <c r="H13" s="27">
        <f>(H8+H9+H10+H11+H12)/1</f>
        <v>1</v>
      </c>
      <c r="I13" s="37" t="s">
        <v>17</v>
      </c>
      <c r="J13" s="37" t="s">
        <v>17</v>
      </c>
      <c r="K13" s="44"/>
      <c r="L13" s="44"/>
      <c r="M13" s="44"/>
    </row>
    <row r="14" spans="1:10" ht="12.7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2.7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2.75">
      <c r="A16" s="42"/>
      <c r="B16" s="42"/>
      <c r="C16" s="42"/>
      <c r="D16" s="42"/>
      <c r="E16" s="42"/>
      <c r="F16" s="42"/>
      <c r="G16" s="42"/>
      <c r="H16" s="42"/>
      <c r="I16" s="42"/>
      <c r="J16" s="42"/>
    </row>
  </sheetData>
  <sheetProtection/>
  <mergeCells count="9">
    <mergeCell ref="A2:J2"/>
    <mergeCell ref="A4:A7"/>
    <mergeCell ref="B4:B7"/>
    <mergeCell ref="C4:C7"/>
    <mergeCell ref="D4:D7"/>
    <mergeCell ref="E4:J4"/>
    <mergeCell ref="E5:J5"/>
    <mergeCell ref="E6:G6"/>
    <mergeCell ref="H6:J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E8" sqref="E8:J8"/>
    </sheetView>
  </sheetViews>
  <sheetFormatPr defaultColWidth="9.00390625" defaultRowHeight="12.75"/>
  <cols>
    <col min="1" max="1" width="36.375" style="39" customWidth="1"/>
    <col min="2" max="2" width="7.75390625" style="39" customWidth="1"/>
    <col min="3" max="3" width="8.00390625" style="39" customWidth="1"/>
    <col min="4" max="4" width="10.75390625" style="39" customWidth="1"/>
    <col min="5" max="5" width="8.00390625" style="39" customWidth="1"/>
    <col min="6" max="6" width="7.00390625" style="39" customWidth="1"/>
    <col min="7" max="7" width="6.625" style="39" customWidth="1"/>
    <col min="8" max="8" width="8.00390625" style="39" customWidth="1"/>
    <col min="9" max="9" width="7.375" style="39" customWidth="1"/>
    <col min="10" max="10" width="6.75390625" style="39" customWidth="1"/>
    <col min="11" max="16384" width="9.125" style="39" customWidth="1"/>
  </cols>
  <sheetData>
    <row r="1" spans="3:10" ht="12.75" customHeight="1">
      <c r="C1" s="1"/>
      <c r="D1" s="1"/>
      <c r="E1" s="1"/>
      <c r="F1" s="1"/>
      <c r="G1" s="1"/>
      <c r="H1" s="1"/>
      <c r="I1" s="1"/>
      <c r="J1" s="1"/>
    </row>
    <row r="2" spans="1:10" ht="42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</row>
    <row r="4" spans="1:10" ht="30" customHeight="1">
      <c r="A4" s="58" t="s">
        <v>57</v>
      </c>
      <c r="B4" s="58" t="s">
        <v>0</v>
      </c>
      <c r="C4" s="58" t="s">
        <v>1</v>
      </c>
      <c r="D4" s="61" t="s">
        <v>2</v>
      </c>
      <c r="E4" s="72" t="s">
        <v>35</v>
      </c>
      <c r="F4" s="73"/>
      <c r="G4" s="73"/>
      <c r="H4" s="73"/>
      <c r="I4" s="73"/>
      <c r="J4" s="73"/>
    </row>
    <row r="5" spans="1:10" ht="27.75" customHeight="1">
      <c r="A5" s="59"/>
      <c r="B5" s="59"/>
      <c r="C5" s="59"/>
      <c r="D5" s="70"/>
      <c r="E5" s="72" t="s">
        <v>36</v>
      </c>
      <c r="F5" s="73"/>
      <c r="G5" s="73"/>
      <c r="H5" s="73"/>
      <c r="I5" s="73"/>
      <c r="J5" s="73"/>
    </row>
    <row r="6" spans="1:10" ht="131.25" customHeight="1">
      <c r="A6" s="59"/>
      <c r="B6" s="59"/>
      <c r="C6" s="59"/>
      <c r="D6" s="59"/>
      <c r="E6" s="90" t="s">
        <v>59</v>
      </c>
      <c r="F6" s="91"/>
      <c r="G6" s="92"/>
      <c r="H6" s="93" t="s">
        <v>60</v>
      </c>
      <c r="I6" s="94"/>
      <c r="J6" s="95"/>
    </row>
    <row r="7" spans="1:10" ht="32.25" customHeight="1">
      <c r="A7" s="60"/>
      <c r="B7" s="60"/>
      <c r="C7" s="60"/>
      <c r="D7" s="60"/>
      <c r="E7" s="3" t="s">
        <v>12</v>
      </c>
      <c r="F7" s="3" t="s">
        <v>13</v>
      </c>
      <c r="G7" s="3" t="s">
        <v>15</v>
      </c>
      <c r="H7" s="3" t="s">
        <v>12</v>
      </c>
      <c r="I7" s="3" t="s">
        <v>13</v>
      </c>
      <c r="J7" s="3" t="s">
        <v>15</v>
      </c>
    </row>
    <row r="8" spans="1:10" ht="34.5" customHeight="1">
      <c r="A8" s="5" t="s">
        <v>58</v>
      </c>
      <c r="B8" s="6">
        <v>951</v>
      </c>
      <c r="C8" s="6">
        <v>1</v>
      </c>
      <c r="D8" s="7">
        <f>(G8+J8)</f>
        <v>0.75</v>
      </c>
      <c r="E8" s="20">
        <v>0.5</v>
      </c>
      <c r="F8" s="19">
        <v>50</v>
      </c>
      <c r="G8" s="20">
        <f>F8*E8/100</f>
        <v>0.25</v>
      </c>
      <c r="H8" s="22">
        <v>1</v>
      </c>
      <c r="I8" s="19">
        <v>50</v>
      </c>
      <c r="J8" s="20">
        <f>I8*H8/100</f>
        <v>0.5</v>
      </c>
    </row>
    <row r="9" spans="1:10" ht="15">
      <c r="A9" s="5"/>
      <c r="B9" s="6"/>
      <c r="C9" s="6"/>
      <c r="D9" s="7"/>
      <c r="E9" s="7"/>
      <c r="F9" s="8"/>
      <c r="G9" s="7"/>
      <c r="H9" s="20"/>
      <c r="I9" s="19"/>
      <c r="J9" s="20"/>
    </row>
    <row r="10" spans="1:10" ht="15">
      <c r="A10" s="29"/>
      <c r="B10" s="6"/>
      <c r="C10" s="6"/>
      <c r="D10" s="7"/>
      <c r="E10" s="7"/>
      <c r="F10" s="8"/>
      <c r="G10" s="7"/>
      <c r="H10" s="22"/>
      <c r="I10" s="19"/>
      <c r="J10" s="20"/>
    </row>
    <row r="11" spans="1:10" ht="36.75" customHeight="1">
      <c r="A11" s="5"/>
      <c r="B11" s="6"/>
      <c r="C11" s="6"/>
      <c r="D11" s="7"/>
      <c r="E11" s="7"/>
      <c r="F11" s="8"/>
      <c r="G11" s="7"/>
      <c r="H11" s="22"/>
      <c r="I11" s="19"/>
      <c r="J11" s="20"/>
    </row>
    <row r="12" spans="1:10" ht="15">
      <c r="A12" s="5"/>
      <c r="B12" s="6"/>
      <c r="C12" s="6"/>
      <c r="D12" s="7"/>
      <c r="E12" s="7"/>
      <c r="F12" s="8"/>
      <c r="G12" s="7"/>
      <c r="H12" s="22"/>
      <c r="I12" s="19"/>
      <c r="J12" s="20"/>
    </row>
    <row r="13" spans="1:10" ht="33.75" customHeight="1">
      <c r="A13" s="10" t="s">
        <v>16</v>
      </c>
      <c r="B13" s="11" t="s">
        <v>17</v>
      </c>
      <c r="C13" s="11" t="s">
        <v>17</v>
      </c>
      <c r="D13" s="7">
        <f>(D8+D9+D10+D11+D12)/1</f>
        <v>0.75</v>
      </c>
      <c r="E13" s="7">
        <f>(E8+E9+E10+E11+E12)/1</f>
        <v>0.5</v>
      </c>
      <c r="F13" s="11" t="s">
        <v>17</v>
      </c>
      <c r="G13" s="11" t="s">
        <v>17</v>
      </c>
      <c r="H13" s="20">
        <f>(H8+H9+H10+H11+H12)/1</f>
        <v>1</v>
      </c>
      <c r="I13" s="21" t="s">
        <v>17</v>
      </c>
      <c r="J13" s="21" t="s">
        <v>17</v>
      </c>
    </row>
    <row r="14" ht="19.5" customHeight="1"/>
    <row r="15" ht="15">
      <c r="A15" s="14"/>
    </row>
    <row r="17" spans="1:6" ht="15">
      <c r="A17" s="14"/>
      <c r="E17" s="89"/>
      <c r="F17" s="89"/>
    </row>
    <row r="20" spans="5:6" ht="12.75">
      <c r="E20" s="89"/>
      <c r="F20" s="89"/>
    </row>
  </sheetData>
  <sheetProtection/>
  <mergeCells count="11">
    <mergeCell ref="A2:J2"/>
    <mergeCell ref="E6:G6"/>
    <mergeCell ref="H6:J6"/>
    <mergeCell ref="E4:J4"/>
    <mergeCell ref="E5:J5"/>
    <mergeCell ref="E17:F17"/>
    <mergeCell ref="E20:F20"/>
    <mergeCell ref="A4:A7"/>
    <mergeCell ref="B4:B7"/>
    <mergeCell ref="C4:C7"/>
    <mergeCell ref="D4:D7"/>
  </mergeCells>
  <printOptions/>
  <pageMargins left="0.75" right="0.27" top="1" bottom="1" header="0.5" footer="0.5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view="pageBreakPreview" zoomScaleSheetLayoutView="100" zoomScalePageLayoutView="0" workbookViewId="0" topLeftCell="A1">
      <selection activeCell="N8" sqref="N8"/>
    </sheetView>
  </sheetViews>
  <sheetFormatPr defaultColWidth="9.00390625" defaultRowHeight="12.75"/>
  <cols>
    <col min="1" max="1" width="36.375" style="0" customWidth="1"/>
    <col min="4" max="4" width="9.375" style="0" customWidth="1"/>
    <col min="5" max="5" width="8.25390625" style="0" customWidth="1"/>
    <col min="6" max="6" width="6.875" style="0" customWidth="1"/>
    <col min="7" max="7" width="8.00390625" style="0" customWidth="1"/>
    <col min="8" max="8" width="8.875" style="0" customWidth="1"/>
    <col min="9" max="9" width="5.875" style="0" customWidth="1"/>
    <col min="10" max="10" width="10.125" style="0" customWidth="1"/>
    <col min="11" max="11" width="7.875" style="0" customWidth="1"/>
    <col min="12" max="12" width="7.625" style="0" customWidth="1"/>
    <col min="13" max="13" width="7.125" style="0" customWidth="1"/>
    <col min="14" max="14" width="7.875" style="0" customWidth="1"/>
    <col min="15" max="15" width="7.625" style="0" customWidth="1"/>
    <col min="16" max="16" width="7.125" style="0" customWidth="1"/>
    <col min="17" max="17" width="7.875" style="0" customWidth="1"/>
    <col min="18" max="18" width="7.625" style="0" customWidth="1"/>
    <col min="19" max="19" width="7.125" style="0" customWidth="1"/>
    <col min="20" max="20" width="8.625" style="0" customWidth="1"/>
    <col min="21" max="21" width="6.25390625" style="0" customWidth="1"/>
    <col min="22" max="23" width="7.375" style="0" customWidth="1"/>
    <col min="24" max="25" width="8.75390625" style="0" customWidth="1"/>
  </cols>
  <sheetData>
    <row r="1" spans="3:25" ht="12.7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42" customHeight="1">
      <c r="A2" s="55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"/>
      <c r="Y2" s="2"/>
    </row>
    <row r="4" spans="1:25" ht="30" customHeight="1">
      <c r="A4" s="58" t="s">
        <v>57</v>
      </c>
      <c r="B4" s="58" t="s">
        <v>0</v>
      </c>
      <c r="C4" s="58" t="s">
        <v>1</v>
      </c>
      <c r="D4" s="61" t="s">
        <v>2</v>
      </c>
      <c r="E4" s="72" t="s">
        <v>3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100"/>
    </row>
    <row r="5" spans="1:25" ht="27.75" customHeight="1">
      <c r="A5" s="59"/>
      <c r="B5" s="59"/>
      <c r="C5" s="59"/>
      <c r="D5" s="70"/>
      <c r="E5" s="72" t="s">
        <v>8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100"/>
    </row>
    <row r="6" spans="1:25" ht="131.25" customHeight="1">
      <c r="A6" s="59"/>
      <c r="B6" s="59"/>
      <c r="C6" s="59"/>
      <c r="D6" s="59"/>
      <c r="E6" s="101" t="s">
        <v>23</v>
      </c>
      <c r="F6" s="102"/>
      <c r="G6" s="103"/>
      <c r="H6" s="101" t="s">
        <v>24</v>
      </c>
      <c r="I6" s="102"/>
      <c r="J6" s="103"/>
      <c r="K6" s="90" t="s">
        <v>62</v>
      </c>
      <c r="L6" s="91"/>
      <c r="M6" s="92"/>
      <c r="N6" s="90" t="s">
        <v>42</v>
      </c>
      <c r="O6" s="91"/>
      <c r="P6" s="92"/>
      <c r="Q6" s="101" t="s">
        <v>43</v>
      </c>
      <c r="R6" s="102"/>
      <c r="S6" s="103"/>
      <c r="T6" s="97" t="s">
        <v>63</v>
      </c>
      <c r="U6" s="98"/>
      <c r="V6" s="99"/>
      <c r="W6" s="74" t="s">
        <v>64</v>
      </c>
      <c r="X6" s="75"/>
      <c r="Y6" s="76"/>
    </row>
    <row r="7" spans="1:25" ht="32.25" customHeight="1">
      <c r="A7" s="60"/>
      <c r="B7" s="60"/>
      <c r="C7" s="60"/>
      <c r="D7" s="60"/>
      <c r="E7" s="3" t="s">
        <v>12</v>
      </c>
      <c r="F7" s="3" t="s">
        <v>13</v>
      </c>
      <c r="G7" s="3" t="s">
        <v>15</v>
      </c>
      <c r="H7" s="3" t="s">
        <v>12</v>
      </c>
      <c r="I7" s="3" t="s">
        <v>13</v>
      </c>
      <c r="J7" s="3" t="s">
        <v>15</v>
      </c>
      <c r="K7" s="3" t="s">
        <v>12</v>
      </c>
      <c r="L7" s="3" t="s">
        <v>13</v>
      </c>
      <c r="M7" s="3" t="s">
        <v>15</v>
      </c>
      <c r="N7" s="3" t="s">
        <v>12</v>
      </c>
      <c r="O7" s="3" t="s">
        <v>13</v>
      </c>
      <c r="P7" s="3" t="s">
        <v>15</v>
      </c>
      <c r="Q7" s="3" t="s">
        <v>12</v>
      </c>
      <c r="R7" s="3" t="s">
        <v>13</v>
      </c>
      <c r="S7" s="3" t="s">
        <v>15</v>
      </c>
      <c r="T7" s="3" t="s">
        <v>12</v>
      </c>
      <c r="U7" s="3" t="s">
        <v>13</v>
      </c>
      <c r="V7" s="3" t="s">
        <v>15</v>
      </c>
      <c r="W7" s="3" t="s">
        <v>12</v>
      </c>
      <c r="X7" s="3" t="s">
        <v>13</v>
      </c>
      <c r="Y7" s="3" t="s">
        <v>15</v>
      </c>
    </row>
    <row r="8" spans="1:25" ht="27.75" customHeight="1">
      <c r="A8" s="5" t="s">
        <v>54</v>
      </c>
      <c r="B8" s="6">
        <v>951</v>
      </c>
      <c r="C8" s="6">
        <v>1</v>
      </c>
      <c r="D8" s="7">
        <f>G8+J8+S8+M8+P8+V8+Y8</f>
        <v>1</v>
      </c>
      <c r="E8" s="20">
        <v>1</v>
      </c>
      <c r="F8" s="28">
        <v>10</v>
      </c>
      <c r="G8" s="27">
        <f>E8*F8/100</f>
        <v>0.1</v>
      </c>
      <c r="H8" s="27">
        <v>1</v>
      </c>
      <c r="I8" s="28">
        <v>15</v>
      </c>
      <c r="J8" s="27">
        <f>H8*I8/100</f>
        <v>0.15</v>
      </c>
      <c r="K8" s="27">
        <v>1</v>
      </c>
      <c r="L8" s="28">
        <v>15</v>
      </c>
      <c r="M8" s="27">
        <f>K8*L8/100</f>
        <v>0.15</v>
      </c>
      <c r="N8" s="27">
        <v>1</v>
      </c>
      <c r="O8" s="28">
        <v>15</v>
      </c>
      <c r="P8" s="27">
        <f>N8*O8/100</f>
        <v>0.15</v>
      </c>
      <c r="Q8" s="27">
        <v>1</v>
      </c>
      <c r="R8" s="28">
        <v>10</v>
      </c>
      <c r="S8" s="27">
        <f>Q8*R8/100</f>
        <v>0.1</v>
      </c>
      <c r="T8" s="27">
        <v>1</v>
      </c>
      <c r="U8" s="28">
        <v>20</v>
      </c>
      <c r="V8" s="27">
        <f>T8*U8/100</f>
        <v>0.2</v>
      </c>
      <c r="W8" s="20">
        <v>1</v>
      </c>
      <c r="X8" s="28">
        <v>15</v>
      </c>
      <c r="Y8" s="27">
        <f>W8*X8/100</f>
        <v>0.15</v>
      </c>
    </row>
    <row r="9" spans="1:25" s="39" customFormat="1" ht="15">
      <c r="A9" s="5"/>
      <c r="B9" s="6"/>
      <c r="C9" s="6"/>
      <c r="D9" s="7"/>
      <c r="E9" s="27"/>
      <c r="F9" s="28"/>
      <c r="G9" s="27"/>
      <c r="H9" s="27"/>
      <c r="I9" s="28"/>
      <c r="J9" s="27"/>
      <c r="K9" s="27"/>
      <c r="L9" s="28"/>
      <c r="M9" s="27"/>
      <c r="N9" s="27"/>
      <c r="O9" s="28"/>
      <c r="P9" s="27"/>
      <c r="Q9" s="27"/>
      <c r="R9" s="28"/>
      <c r="S9" s="27"/>
      <c r="T9" s="27"/>
      <c r="U9" s="28"/>
      <c r="V9" s="27"/>
      <c r="W9" s="20"/>
      <c r="X9" s="28"/>
      <c r="Y9" s="27"/>
    </row>
    <row r="10" spans="1:25" ht="9" customHeight="1">
      <c r="A10" s="29"/>
      <c r="B10" s="6"/>
      <c r="C10" s="6"/>
      <c r="D10" s="7"/>
      <c r="E10" s="27"/>
      <c r="F10" s="28"/>
      <c r="G10" s="27"/>
      <c r="H10" s="27"/>
      <c r="I10" s="28"/>
      <c r="J10" s="27"/>
      <c r="K10" s="27"/>
      <c r="L10" s="28"/>
      <c r="M10" s="27"/>
      <c r="N10" s="27"/>
      <c r="O10" s="28"/>
      <c r="P10" s="27"/>
      <c r="Q10" s="27"/>
      <c r="R10" s="28"/>
      <c r="S10" s="27"/>
      <c r="T10" s="27"/>
      <c r="U10" s="28"/>
      <c r="V10" s="27"/>
      <c r="W10" s="20"/>
      <c r="X10" s="28"/>
      <c r="Y10" s="27"/>
    </row>
    <row r="11" spans="1:25" ht="36.75" customHeight="1" hidden="1">
      <c r="A11" s="5"/>
      <c r="B11" s="6"/>
      <c r="C11" s="6"/>
      <c r="D11" s="7"/>
      <c r="E11" s="27"/>
      <c r="F11" s="28"/>
      <c r="G11" s="27"/>
      <c r="H11" s="27"/>
      <c r="I11" s="28"/>
      <c r="J11" s="27"/>
      <c r="K11" s="27"/>
      <c r="L11" s="28"/>
      <c r="M11" s="27"/>
      <c r="N11" s="27"/>
      <c r="O11" s="28"/>
      <c r="P11" s="27"/>
      <c r="Q11" s="27"/>
      <c r="R11" s="28"/>
      <c r="S11" s="27"/>
      <c r="T11" s="27"/>
      <c r="U11" s="28"/>
      <c r="V11" s="27"/>
      <c r="W11" s="20"/>
      <c r="X11" s="28"/>
      <c r="Y11" s="27"/>
    </row>
    <row r="12" spans="1:25" ht="15">
      <c r="A12" s="5"/>
      <c r="B12" s="6"/>
      <c r="C12" s="6"/>
      <c r="D12" s="7"/>
      <c r="E12" s="27"/>
      <c r="F12" s="28"/>
      <c r="G12" s="27"/>
      <c r="H12" s="27"/>
      <c r="I12" s="28"/>
      <c r="J12" s="27"/>
      <c r="K12" s="27"/>
      <c r="L12" s="28"/>
      <c r="M12" s="27"/>
      <c r="N12" s="27"/>
      <c r="O12" s="28"/>
      <c r="P12" s="27"/>
      <c r="Q12" s="27"/>
      <c r="R12" s="28"/>
      <c r="S12" s="27"/>
      <c r="T12" s="27"/>
      <c r="U12" s="28"/>
      <c r="V12" s="27"/>
      <c r="W12" s="20"/>
      <c r="X12" s="28"/>
      <c r="Y12" s="27"/>
    </row>
    <row r="13" spans="1:25" ht="33.75" customHeight="1">
      <c r="A13" s="10" t="s">
        <v>16</v>
      </c>
      <c r="B13" s="11" t="s">
        <v>17</v>
      </c>
      <c r="C13" s="11" t="s">
        <v>17</v>
      </c>
      <c r="D13" s="7">
        <f>(D8+D9+D10+D11+D12)/1</f>
        <v>1</v>
      </c>
      <c r="E13" s="7">
        <f>(E8+E9+E10+E11+E12)/1</f>
        <v>1</v>
      </c>
      <c r="F13" s="46" t="s">
        <v>17</v>
      </c>
      <c r="G13" s="46" t="s">
        <v>17</v>
      </c>
      <c r="H13" s="27">
        <f>(H8+H9+H10+H11+H12)/1</f>
        <v>1</v>
      </c>
      <c r="I13" s="46" t="s">
        <v>17</v>
      </c>
      <c r="J13" s="46" t="s">
        <v>17</v>
      </c>
      <c r="K13" s="27">
        <f>(K8+K9+K10+K11+K12)/1</f>
        <v>1</v>
      </c>
      <c r="L13" s="46" t="s">
        <v>17</v>
      </c>
      <c r="M13" s="46" t="s">
        <v>17</v>
      </c>
      <c r="N13" s="27">
        <f>(N8+N9+N10+N11+N12)/1</f>
        <v>1</v>
      </c>
      <c r="O13" s="46" t="s">
        <v>17</v>
      </c>
      <c r="P13" s="46" t="s">
        <v>17</v>
      </c>
      <c r="Q13" s="27">
        <f>(Q8+Q9+Q10+Q11+Q12)/1</f>
        <v>1</v>
      </c>
      <c r="R13" s="46" t="s">
        <v>17</v>
      </c>
      <c r="S13" s="46" t="s">
        <v>17</v>
      </c>
      <c r="T13" s="27">
        <f>(T8+T9+T10+T11+T12)/1</f>
        <v>1</v>
      </c>
      <c r="U13" s="46" t="s">
        <v>17</v>
      </c>
      <c r="V13" s="46" t="s">
        <v>17</v>
      </c>
      <c r="W13" s="27">
        <f>(W8+W10+W11+W12)/1</f>
        <v>1</v>
      </c>
      <c r="X13" s="46" t="s">
        <v>17</v>
      </c>
      <c r="Y13" s="46" t="s">
        <v>17</v>
      </c>
    </row>
    <row r="14" spans="5:25" ht="12.75"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7" spans="1:7" ht="15">
      <c r="A17" s="14"/>
      <c r="E17" s="96"/>
      <c r="F17" s="96"/>
      <c r="G17" s="17"/>
    </row>
    <row r="19" spans="1:6" ht="15">
      <c r="A19" s="14"/>
      <c r="E19" s="96"/>
      <c r="F19" s="96"/>
    </row>
  </sheetData>
  <sheetProtection/>
  <mergeCells count="16">
    <mergeCell ref="A2:W2"/>
    <mergeCell ref="A4:A7"/>
    <mergeCell ref="B4:B7"/>
    <mergeCell ref="C4:C7"/>
    <mergeCell ref="D4:D7"/>
    <mergeCell ref="E4:Y4"/>
    <mergeCell ref="E5:Y5"/>
    <mergeCell ref="E6:G6"/>
    <mergeCell ref="H6:J6"/>
    <mergeCell ref="Q6:S6"/>
    <mergeCell ref="E19:F19"/>
    <mergeCell ref="T6:V6"/>
    <mergeCell ref="W6:Y6"/>
    <mergeCell ref="E17:F17"/>
    <mergeCell ref="K6:M6"/>
    <mergeCell ref="N6:P6"/>
  </mergeCells>
  <printOptions/>
  <pageMargins left="0.33" right="0.1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V13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36.375" style="39" customWidth="1"/>
    <col min="2" max="2" width="7.75390625" style="39" customWidth="1"/>
    <col min="3" max="3" width="7.375" style="39" customWidth="1"/>
    <col min="4" max="4" width="10.125" style="39" customWidth="1"/>
    <col min="5" max="5" width="8.25390625" style="39" customWidth="1"/>
    <col min="6" max="6" width="6.875" style="39" customWidth="1"/>
    <col min="7" max="7" width="6.375" style="39" customWidth="1"/>
    <col min="8" max="8" width="8.00390625" style="39" customWidth="1"/>
    <col min="9" max="9" width="7.00390625" style="39" customWidth="1"/>
    <col min="10" max="10" width="6.375" style="39" customWidth="1"/>
    <col min="11" max="11" width="8.625" style="39" customWidth="1"/>
    <col min="12" max="12" width="7.625" style="39" customWidth="1"/>
    <col min="13" max="13" width="6.125" style="39" customWidth="1"/>
    <col min="14" max="14" width="8.625" style="39" customWidth="1"/>
    <col min="15" max="15" width="7.625" style="39" customWidth="1"/>
    <col min="16" max="16" width="6.125" style="39" customWidth="1"/>
    <col min="17" max="17" width="8.00390625" style="39" customWidth="1"/>
    <col min="18" max="18" width="7.25390625" style="39" customWidth="1"/>
    <col min="19" max="19" width="6.875" style="39" customWidth="1"/>
    <col min="20" max="20" width="7.375" style="39" customWidth="1"/>
    <col min="21" max="21" width="8.75390625" style="39" customWidth="1"/>
    <col min="22" max="22" width="8.25390625" style="39" customWidth="1"/>
    <col min="23" max="16384" width="9.125" style="39" customWidth="1"/>
  </cols>
  <sheetData>
    <row r="1" spans="3:22" ht="12.7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2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5"/>
      <c r="O2" s="15"/>
      <c r="P2" s="15"/>
      <c r="Q2" s="15"/>
      <c r="R2" s="15"/>
      <c r="S2" s="15"/>
      <c r="T2" s="15"/>
      <c r="U2" s="2"/>
      <c r="V2" s="2"/>
    </row>
    <row r="4" spans="1:16" ht="30" customHeight="1">
      <c r="A4" s="58" t="s">
        <v>57</v>
      </c>
      <c r="B4" s="58" t="s">
        <v>0</v>
      </c>
      <c r="C4" s="58" t="s">
        <v>1</v>
      </c>
      <c r="D4" s="61" t="s">
        <v>2</v>
      </c>
      <c r="E4" s="72" t="s">
        <v>3</v>
      </c>
      <c r="F4" s="73"/>
      <c r="G4" s="73"/>
      <c r="H4" s="73"/>
      <c r="I4" s="73"/>
      <c r="J4" s="73"/>
      <c r="K4" s="73"/>
      <c r="L4" s="73"/>
      <c r="M4" s="73"/>
      <c r="N4" s="40"/>
      <c r="O4" s="40"/>
      <c r="P4" s="41"/>
    </row>
    <row r="5" spans="1:16" ht="27.75" customHeight="1">
      <c r="A5" s="59"/>
      <c r="B5" s="59"/>
      <c r="C5" s="59"/>
      <c r="D5" s="70"/>
      <c r="E5" s="72" t="s">
        <v>25</v>
      </c>
      <c r="F5" s="73"/>
      <c r="G5" s="73"/>
      <c r="H5" s="73"/>
      <c r="I5" s="73"/>
      <c r="J5" s="73"/>
      <c r="K5" s="73"/>
      <c r="L5" s="73"/>
      <c r="M5" s="73"/>
      <c r="P5" s="41"/>
    </row>
    <row r="6" spans="1:16" ht="131.25" customHeight="1">
      <c r="A6" s="59"/>
      <c r="B6" s="59"/>
      <c r="C6" s="59"/>
      <c r="D6" s="59"/>
      <c r="E6" s="86" t="s">
        <v>26</v>
      </c>
      <c r="F6" s="87"/>
      <c r="G6" s="88"/>
      <c r="H6" s="86" t="s">
        <v>31</v>
      </c>
      <c r="I6" s="87"/>
      <c r="J6" s="88"/>
      <c r="K6" s="86" t="s">
        <v>45</v>
      </c>
      <c r="L6" s="87"/>
      <c r="M6" s="88"/>
      <c r="N6" s="71" t="s">
        <v>37</v>
      </c>
      <c r="O6" s="71"/>
      <c r="P6" s="71"/>
    </row>
    <row r="7" spans="1:16" ht="32.25" customHeight="1">
      <c r="A7" s="60"/>
      <c r="B7" s="60"/>
      <c r="C7" s="60"/>
      <c r="D7" s="60"/>
      <c r="E7" s="3" t="s">
        <v>12</v>
      </c>
      <c r="F7" s="3" t="s">
        <v>13</v>
      </c>
      <c r="G7" s="3" t="s">
        <v>15</v>
      </c>
      <c r="H7" s="3" t="s">
        <v>12</v>
      </c>
      <c r="I7" s="3" t="s">
        <v>13</v>
      </c>
      <c r="J7" s="3" t="s">
        <v>15</v>
      </c>
      <c r="K7" s="3" t="s">
        <v>12</v>
      </c>
      <c r="L7" s="3" t="s">
        <v>13</v>
      </c>
      <c r="M7" s="3" t="s">
        <v>15</v>
      </c>
      <c r="N7" s="3" t="s">
        <v>12</v>
      </c>
      <c r="O7" s="3" t="s">
        <v>13</v>
      </c>
      <c r="P7" s="3" t="s">
        <v>15</v>
      </c>
    </row>
    <row r="8" spans="1:16" ht="35.25" customHeight="1">
      <c r="A8" s="5" t="s">
        <v>54</v>
      </c>
      <c r="B8" s="6">
        <v>951</v>
      </c>
      <c r="C8" s="6">
        <v>1</v>
      </c>
      <c r="D8" s="7">
        <f>G8+J8+M8+P8</f>
        <v>1</v>
      </c>
      <c r="E8" s="7">
        <v>1</v>
      </c>
      <c r="F8" s="8">
        <v>25</v>
      </c>
      <c r="G8" s="7">
        <f>F8*E8/100</f>
        <v>0.25</v>
      </c>
      <c r="H8" s="7">
        <v>1</v>
      </c>
      <c r="I8" s="8">
        <v>25</v>
      </c>
      <c r="J8" s="7">
        <f>I8*H8/100</f>
        <v>0.25</v>
      </c>
      <c r="K8" s="20">
        <v>1</v>
      </c>
      <c r="L8" s="19">
        <v>25</v>
      </c>
      <c r="M8" s="20">
        <f>L8*K8/100</f>
        <v>0.25</v>
      </c>
      <c r="N8" s="20">
        <v>1</v>
      </c>
      <c r="O8" s="19">
        <v>25</v>
      </c>
      <c r="P8" s="20">
        <f>O8*N8/100</f>
        <v>0.25</v>
      </c>
    </row>
    <row r="9" spans="1:16" ht="15">
      <c r="A9" s="5"/>
      <c r="B9" s="6"/>
      <c r="C9" s="6"/>
      <c r="D9" s="7"/>
      <c r="E9" s="7"/>
      <c r="F9" s="8"/>
      <c r="G9" s="7"/>
      <c r="H9" s="7"/>
      <c r="I9" s="8"/>
      <c r="J9" s="7"/>
      <c r="K9" s="20"/>
      <c r="L9" s="19"/>
      <c r="M9" s="20"/>
      <c r="N9" s="20"/>
      <c r="O9" s="19"/>
      <c r="P9" s="20"/>
    </row>
    <row r="10" spans="1:16" ht="15">
      <c r="A10" s="29"/>
      <c r="B10" s="6"/>
      <c r="C10" s="6"/>
      <c r="D10" s="7"/>
      <c r="E10" s="7"/>
      <c r="F10" s="8"/>
      <c r="G10" s="7"/>
      <c r="H10" s="7"/>
      <c r="I10" s="8"/>
      <c r="J10" s="7"/>
      <c r="K10" s="20"/>
      <c r="L10" s="19"/>
      <c r="M10" s="20"/>
      <c r="N10" s="20"/>
      <c r="O10" s="19"/>
      <c r="P10" s="20"/>
    </row>
    <row r="11" spans="1:16" ht="12" customHeight="1">
      <c r="A11" s="5"/>
      <c r="B11" s="6"/>
      <c r="C11" s="6"/>
      <c r="D11" s="7"/>
      <c r="E11" s="20"/>
      <c r="F11" s="19"/>
      <c r="G11" s="7"/>
      <c r="H11" s="7"/>
      <c r="I11" s="19"/>
      <c r="J11" s="7"/>
      <c r="K11" s="20"/>
      <c r="L11" s="19"/>
      <c r="M11" s="20"/>
      <c r="N11" s="20"/>
      <c r="O11" s="19"/>
      <c r="P11" s="20"/>
    </row>
    <row r="12" spans="1:16" ht="15">
      <c r="A12" s="5"/>
      <c r="B12" s="6"/>
      <c r="C12" s="6"/>
      <c r="D12" s="7"/>
      <c r="E12" s="20"/>
      <c r="F12" s="8"/>
      <c r="G12" s="7"/>
      <c r="H12" s="7"/>
      <c r="I12" s="8"/>
      <c r="J12" s="7"/>
      <c r="K12" s="20"/>
      <c r="L12" s="19"/>
      <c r="M12" s="20"/>
      <c r="N12" s="20"/>
      <c r="O12" s="19"/>
      <c r="P12" s="20"/>
    </row>
    <row r="13" spans="1:16" ht="33.75" customHeight="1">
      <c r="A13" s="10" t="s">
        <v>16</v>
      </c>
      <c r="B13" s="11" t="s">
        <v>17</v>
      </c>
      <c r="C13" s="11" t="s">
        <v>17</v>
      </c>
      <c r="D13" s="7">
        <f>(D8+D9+D10+D11+D12)/1</f>
        <v>1</v>
      </c>
      <c r="E13" s="7">
        <f>(E8+E9+E10+E11+E12)/1</f>
        <v>1</v>
      </c>
      <c r="F13" s="48" t="s">
        <v>17</v>
      </c>
      <c r="G13" s="48" t="s">
        <v>17</v>
      </c>
      <c r="H13" s="7">
        <f>(H8+H9+H10+H11+H12)/1</f>
        <v>1</v>
      </c>
      <c r="I13" s="48" t="s">
        <v>17</v>
      </c>
      <c r="J13" s="48" t="s">
        <v>17</v>
      </c>
      <c r="K13" s="20">
        <f>(K8+K9+K10+K11+K12)/1</f>
        <v>1</v>
      </c>
      <c r="L13" s="49" t="s">
        <v>17</v>
      </c>
      <c r="M13" s="49" t="s">
        <v>17</v>
      </c>
      <c r="N13" s="20">
        <f>(N8+N9+N10+N11+N12)/1</f>
        <v>1</v>
      </c>
      <c r="O13" s="49" t="s">
        <v>17</v>
      </c>
      <c r="P13" s="49" t="s">
        <v>17</v>
      </c>
    </row>
  </sheetData>
  <sheetProtection/>
  <mergeCells count="11">
    <mergeCell ref="H6:J6"/>
    <mergeCell ref="K6:M6"/>
    <mergeCell ref="N6:P6"/>
    <mergeCell ref="E4:M4"/>
    <mergeCell ref="E5:M5"/>
    <mergeCell ref="A2:M2"/>
    <mergeCell ref="A4:A7"/>
    <mergeCell ref="B4:B7"/>
    <mergeCell ref="C4:C7"/>
    <mergeCell ref="D4:D7"/>
    <mergeCell ref="E6:G6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4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39.75390625" style="39" customWidth="1"/>
    <col min="2" max="2" width="7.75390625" style="39" customWidth="1"/>
    <col min="3" max="3" width="8.00390625" style="39" customWidth="1"/>
    <col min="4" max="4" width="10.75390625" style="39" customWidth="1"/>
    <col min="5" max="5" width="9.625" style="39" customWidth="1"/>
    <col min="6" max="6" width="9.125" style="39" customWidth="1"/>
    <col min="7" max="7" width="9.25390625" style="39" customWidth="1"/>
    <col min="8" max="8" width="10.25390625" style="39" customWidth="1"/>
    <col min="9" max="9" width="10.75390625" style="39" customWidth="1"/>
    <col min="10" max="10" width="11.375" style="39" customWidth="1"/>
    <col min="11" max="16384" width="9.125" style="39" customWidth="1"/>
  </cols>
  <sheetData>
    <row r="1" spans="3:10" ht="12.75" customHeight="1">
      <c r="C1" s="1"/>
      <c r="D1" s="1"/>
      <c r="E1" s="1"/>
      <c r="F1" s="1"/>
      <c r="G1" s="1"/>
      <c r="H1" s="1"/>
      <c r="I1" s="1"/>
      <c r="J1" s="1"/>
    </row>
    <row r="2" spans="1:10" ht="42" customHeight="1">
      <c r="A2" s="55" t="s">
        <v>69</v>
      </c>
      <c r="B2" s="55"/>
      <c r="C2" s="55"/>
      <c r="D2" s="55"/>
      <c r="E2" s="55"/>
      <c r="F2" s="55"/>
      <c r="G2" s="55"/>
      <c r="H2" s="55"/>
      <c r="I2" s="55"/>
      <c r="J2" s="55"/>
    </row>
    <row r="4" spans="1:13" ht="30" customHeight="1">
      <c r="A4" s="58" t="s">
        <v>65</v>
      </c>
      <c r="B4" s="58" t="s">
        <v>0</v>
      </c>
      <c r="C4" s="58" t="s">
        <v>1</v>
      </c>
      <c r="D4" s="61" t="s">
        <v>2</v>
      </c>
      <c r="E4" s="57" t="s">
        <v>3</v>
      </c>
      <c r="F4" s="57"/>
      <c r="G4" s="57"/>
      <c r="H4" s="57"/>
      <c r="I4" s="57"/>
      <c r="J4" s="57"/>
      <c r="K4" s="57"/>
      <c r="L4" s="57"/>
      <c r="M4" s="57"/>
    </row>
    <row r="5" spans="1:13" ht="33" customHeight="1">
      <c r="A5" s="59"/>
      <c r="B5" s="59"/>
      <c r="C5" s="59"/>
      <c r="D5" s="70"/>
      <c r="E5" s="57" t="s">
        <v>27</v>
      </c>
      <c r="F5" s="57"/>
      <c r="G5" s="57"/>
      <c r="H5" s="57"/>
      <c r="I5" s="57"/>
      <c r="J5" s="57"/>
      <c r="K5" s="57"/>
      <c r="L5" s="57"/>
      <c r="M5" s="57"/>
    </row>
    <row r="6" spans="1:13" ht="80.25" customHeight="1">
      <c r="A6" s="59"/>
      <c r="B6" s="59"/>
      <c r="C6" s="59"/>
      <c r="D6" s="59"/>
      <c r="E6" s="69" t="s">
        <v>28</v>
      </c>
      <c r="F6" s="69"/>
      <c r="G6" s="69"/>
      <c r="H6" s="69" t="s">
        <v>44</v>
      </c>
      <c r="I6" s="69"/>
      <c r="J6" s="69"/>
      <c r="K6" s="69" t="s">
        <v>29</v>
      </c>
      <c r="L6" s="69"/>
      <c r="M6" s="69"/>
    </row>
    <row r="7" spans="1:13" ht="32.25" customHeight="1">
      <c r="A7" s="60"/>
      <c r="B7" s="60"/>
      <c r="C7" s="60"/>
      <c r="D7" s="60"/>
      <c r="E7" s="3" t="s">
        <v>12</v>
      </c>
      <c r="F7" s="3" t="s">
        <v>13</v>
      </c>
      <c r="G7" s="3" t="s">
        <v>15</v>
      </c>
      <c r="H7" s="3" t="s">
        <v>12</v>
      </c>
      <c r="I7" s="3" t="s">
        <v>13</v>
      </c>
      <c r="J7" s="3" t="s">
        <v>15</v>
      </c>
      <c r="K7" s="3" t="s">
        <v>12</v>
      </c>
      <c r="L7" s="3" t="s">
        <v>13</v>
      </c>
      <c r="M7" s="3" t="s">
        <v>15</v>
      </c>
    </row>
    <row r="8" spans="1:13" ht="32.25" customHeight="1">
      <c r="A8" s="5" t="s">
        <v>54</v>
      </c>
      <c r="B8" s="6">
        <v>951</v>
      </c>
      <c r="C8" s="6">
        <v>1</v>
      </c>
      <c r="D8" s="7">
        <f>G8+J8+M8</f>
        <v>1</v>
      </c>
      <c r="E8" s="27">
        <v>1</v>
      </c>
      <c r="F8" s="8">
        <v>40</v>
      </c>
      <c r="G8" s="7">
        <f>F8*E8/100</f>
        <v>0.4</v>
      </c>
      <c r="H8" s="7">
        <v>1</v>
      </c>
      <c r="I8" s="8">
        <v>30</v>
      </c>
      <c r="J8" s="7">
        <f>I8*H8/100</f>
        <v>0.3</v>
      </c>
      <c r="K8" s="27">
        <v>1</v>
      </c>
      <c r="L8" s="8">
        <v>30</v>
      </c>
      <c r="M8" s="7">
        <f>L8*K8/100</f>
        <v>0.3</v>
      </c>
    </row>
    <row r="9" spans="1:13" ht="15">
      <c r="A9" s="5"/>
      <c r="B9" s="6"/>
      <c r="C9" s="6"/>
      <c r="D9" s="7"/>
      <c r="E9" s="7"/>
      <c r="F9" s="8"/>
      <c r="G9" s="7"/>
      <c r="H9" s="7"/>
      <c r="I9" s="8"/>
      <c r="J9" s="7"/>
      <c r="K9" s="7"/>
      <c r="L9" s="8"/>
      <c r="M9" s="7"/>
    </row>
    <row r="10" spans="1:13" ht="15">
      <c r="A10" s="29"/>
      <c r="B10" s="6"/>
      <c r="C10" s="6"/>
      <c r="D10" s="7"/>
      <c r="E10" s="7"/>
      <c r="F10" s="8"/>
      <c r="G10" s="7"/>
      <c r="H10" s="7"/>
      <c r="I10" s="8"/>
      <c r="J10" s="7"/>
      <c r="K10" s="7"/>
      <c r="L10" s="8"/>
      <c r="M10" s="7"/>
    </row>
    <row r="11" spans="1:13" ht="36.75" customHeight="1">
      <c r="A11" s="5"/>
      <c r="B11" s="6"/>
      <c r="C11" s="6"/>
      <c r="D11" s="7"/>
      <c r="E11" s="7"/>
      <c r="F11" s="8"/>
      <c r="G11" s="7"/>
      <c r="H11" s="7"/>
      <c r="I11" s="8"/>
      <c r="J11" s="7"/>
      <c r="K11" s="7"/>
      <c r="L11" s="8"/>
      <c r="M11" s="7"/>
    </row>
    <row r="12" spans="1:13" ht="15">
      <c r="A12" s="5"/>
      <c r="B12" s="6"/>
      <c r="C12" s="6"/>
      <c r="D12" s="7"/>
      <c r="E12" s="7"/>
      <c r="F12" s="8"/>
      <c r="G12" s="7"/>
      <c r="H12" s="7"/>
      <c r="I12" s="8"/>
      <c r="J12" s="7"/>
      <c r="K12" s="7"/>
      <c r="L12" s="8"/>
      <c r="M12" s="7"/>
    </row>
    <row r="13" spans="1:13" ht="33.75" customHeight="1">
      <c r="A13" s="10" t="s">
        <v>16</v>
      </c>
      <c r="B13" s="11" t="s">
        <v>17</v>
      </c>
      <c r="C13" s="11" t="s">
        <v>17</v>
      </c>
      <c r="D13" s="7">
        <f>(D8+D9+D10+D11+D12)/1</f>
        <v>1</v>
      </c>
      <c r="E13" s="7">
        <f>(E8+E9+E10+E11+E12)/1</f>
        <v>1</v>
      </c>
      <c r="F13" s="48" t="s">
        <v>17</v>
      </c>
      <c r="G13" s="48" t="s">
        <v>17</v>
      </c>
      <c r="H13" s="7">
        <f>(H8+H9+H10+H11+H12)/1</f>
        <v>1</v>
      </c>
      <c r="I13" s="48" t="s">
        <v>17</v>
      </c>
      <c r="J13" s="48" t="s">
        <v>17</v>
      </c>
      <c r="K13" s="7">
        <f>(K8+K9+K10+K11+K12)/1</f>
        <v>1</v>
      </c>
      <c r="L13" s="48" t="s">
        <v>17</v>
      </c>
      <c r="M13" s="48" t="s">
        <v>17</v>
      </c>
    </row>
    <row r="14" spans="5:13" ht="12.75">
      <c r="E14" s="47"/>
      <c r="F14" s="47"/>
      <c r="G14" s="47"/>
      <c r="H14" s="47"/>
      <c r="I14" s="47"/>
      <c r="J14" s="47"/>
      <c r="K14" s="47"/>
      <c r="L14" s="47"/>
      <c r="M14" s="47"/>
    </row>
  </sheetData>
  <sheetProtection/>
  <mergeCells count="10">
    <mergeCell ref="K6:M6"/>
    <mergeCell ref="E4:M4"/>
    <mergeCell ref="E5:M5"/>
    <mergeCell ref="A2:J2"/>
    <mergeCell ref="A4:A7"/>
    <mergeCell ref="B4:B7"/>
    <mergeCell ref="C4:C7"/>
    <mergeCell ref="D4:D7"/>
    <mergeCell ref="E6:G6"/>
    <mergeCell ref="H6:J6"/>
  </mergeCells>
  <printOptions/>
  <pageMargins left="0.37" right="0.17" top="1" bottom="1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G18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36.375" style="39" customWidth="1"/>
    <col min="2" max="2" width="8.375" style="39" customWidth="1"/>
    <col min="3" max="3" width="8.00390625" style="39" customWidth="1"/>
    <col min="4" max="4" width="10.75390625" style="39" customWidth="1"/>
    <col min="5" max="5" width="10.625" style="39" customWidth="1"/>
    <col min="6" max="6" width="8.75390625" style="39" customWidth="1"/>
    <col min="7" max="7" width="9.75390625" style="39" customWidth="1"/>
    <col min="8" max="16384" width="9.125" style="39" customWidth="1"/>
  </cols>
  <sheetData>
    <row r="1" spans="3:7" ht="12.75" customHeight="1">
      <c r="C1" s="1"/>
      <c r="D1" s="1"/>
      <c r="E1" s="1"/>
      <c r="F1" s="1"/>
      <c r="G1" s="1"/>
    </row>
    <row r="2" spans="1:7" ht="42" customHeight="1">
      <c r="A2" s="55" t="s">
        <v>55</v>
      </c>
      <c r="B2" s="55"/>
      <c r="C2" s="55"/>
      <c r="D2" s="55"/>
      <c r="E2" s="55"/>
      <c r="F2" s="55"/>
      <c r="G2" s="55"/>
    </row>
    <row r="4" spans="1:7" ht="30" customHeight="1">
      <c r="A4" s="58" t="s">
        <v>57</v>
      </c>
      <c r="B4" s="58" t="s">
        <v>0</v>
      </c>
      <c r="C4" s="58" t="s">
        <v>1</v>
      </c>
      <c r="D4" s="61" t="s">
        <v>2</v>
      </c>
      <c r="E4" s="72" t="s">
        <v>3</v>
      </c>
      <c r="F4" s="73"/>
      <c r="G4" s="100"/>
    </row>
    <row r="5" spans="1:7" ht="27.75" customHeight="1">
      <c r="A5" s="59"/>
      <c r="B5" s="59"/>
      <c r="C5" s="59"/>
      <c r="D5" s="70"/>
      <c r="E5" s="72" t="s">
        <v>11</v>
      </c>
      <c r="F5" s="73"/>
      <c r="G5" s="100"/>
    </row>
    <row r="6" spans="1:7" ht="56.25" customHeight="1">
      <c r="A6" s="59"/>
      <c r="B6" s="59"/>
      <c r="C6" s="59"/>
      <c r="D6" s="59"/>
      <c r="E6" s="90" t="s">
        <v>30</v>
      </c>
      <c r="F6" s="91"/>
      <c r="G6" s="92"/>
    </row>
    <row r="7" spans="1:7" ht="32.25" customHeight="1">
      <c r="A7" s="60"/>
      <c r="B7" s="60"/>
      <c r="C7" s="60"/>
      <c r="D7" s="60"/>
      <c r="E7" s="3" t="s">
        <v>12</v>
      </c>
      <c r="F7" s="3" t="s">
        <v>13</v>
      </c>
      <c r="G7" s="3" t="s">
        <v>15</v>
      </c>
    </row>
    <row r="8" spans="1:7" ht="34.5" customHeight="1">
      <c r="A8" s="5" t="s">
        <v>54</v>
      </c>
      <c r="B8" s="6">
        <v>951</v>
      </c>
      <c r="C8" s="6">
        <v>1</v>
      </c>
      <c r="D8" s="7">
        <f>G8</f>
        <v>1</v>
      </c>
      <c r="E8" s="7">
        <v>1</v>
      </c>
      <c r="F8" s="8">
        <v>100</v>
      </c>
      <c r="G8" s="7">
        <f>F8*E8/100</f>
        <v>1</v>
      </c>
    </row>
    <row r="9" spans="1:7" ht="15">
      <c r="A9" s="5"/>
      <c r="B9" s="6"/>
      <c r="C9" s="6"/>
      <c r="D9" s="7"/>
      <c r="E9" s="20"/>
      <c r="F9" s="8"/>
      <c r="G9" s="7"/>
    </row>
    <row r="10" spans="1:7" ht="15">
      <c r="A10" s="29"/>
      <c r="B10" s="6"/>
      <c r="C10" s="6"/>
      <c r="D10" s="7"/>
      <c r="E10" s="20"/>
      <c r="F10" s="8"/>
      <c r="G10" s="7"/>
    </row>
    <row r="11" spans="1:7" ht="5.25" customHeight="1">
      <c r="A11" s="5"/>
      <c r="B11" s="6"/>
      <c r="C11" s="6"/>
      <c r="D11" s="7"/>
      <c r="E11" s="7"/>
      <c r="F11" s="8"/>
      <c r="G11" s="7"/>
    </row>
    <row r="12" spans="1:7" ht="15">
      <c r="A12" s="5"/>
      <c r="B12" s="6"/>
      <c r="C12" s="6"/>
      <c r="D12" s="7"/>
      <c r="E12" s="7"/>
      <c r="F12" s="8"/>
      <c r="G12" s="7"/>
    </row>
    <row r="13" spans="1:7" ht="33.75" customHeight="1">
      <c r="A13" s="10" t="s">
        <v>16</v>
      </c>
      <c r="B13" s="11" t="s">
        <v>17</v>
      </c>
      <c r="C13" s="11" t="s">
        <v>17</v>
      </c>
      <c r="D13" s="7">
        <f>(D8+D9+D10+D11+D12)/1</f>
        <v>1</v>
      </c>
      <c r="E13" s="7">
        <f>(E8+E9+E10+E11+E12)/1</f>
        <v>1</v>
      </c>
      <c r="F13" s="48" t="s">
        <v>17</v>
      </c>
      <c r="G13" s="48" t="s">
        <v>17</v>
      </c>
    </row>
    <row r="14" spans="1:7" ht="33.75" customHeight="1">
      <c r="A14" s="23"/>
      <c r="B14" s="24"/>
      <c r="C14" s="24"/>
      <c r="D14" s="25"/>
      <c r="E14" s="25"/>
      <c r="F14" s="50"/>
      <c r="G14" s="50"/>
    </row>
    <row r="16" spans="1:7" ht="15">
      <c r="A16" s="14"/>
      <c r="F16" s="104"/>
      <c r="G16" s="104"/>
    </row>
    <row r="18" spans="1:7" ht="15">
      <c r="A18" s="14"/>
      <c r="F18" s="104"/>
      <c r="G18" s="104"/>
    </row>
  </sheetData>
  <sheetProtection/>
  <mergeCells count="10">
    <mergeCell ref="F16:G16"/>
    <mergeCell ref="F18:G18"/>
    <mergeCell ref="A2:G2"/>
    <mergeCell ref="A4:A7"/>
    <mergeCell ref="B4:B7"/>
    <mergeCell ref="C4:C7"/>
    <mergeCell ref="D4:D7"/>
    <mergeCell ref="E4:G4"/>
    <mergeCell ref="E5:G5"/>
    <mergeCell ref="E6:G6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2019-02-07T05:52:55Z</cp:lastPrinted>
  <dcterms:created xsi:type="dcterms:W3CDTF">2011-07-05T06:07:51Z</dcterms:created>
  <dcterms:modified xsi:type="dcterms:W3CDTF">2020-02-11T13:57:28Z</dcterms:modified>
  <cp:category/>
  <cp:version/>
  <cp:contentType/>
  <cp:contentStatus/>
</cp:coreProperties>
</file>